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860" windowWidth="18960" windowHeight="5205" tabRatio="898" activeTab="0"/>
  </bookViews>
  <sheets>
    <sheet name="зерноск" sheetId="1" r:id="rId1"/>
    <sheet name="рапс" sheetId="2" r:id="rId2"/>
  </sheets>
  <definedNames>
    <definedName name="_xlnm.Print_Titles" localSheetId="0">'зерноск'!$4:$5</definedName>
    <definedName name="_xlnm.Print_Area" localSheetId="0">'зерноск'!$A$1:$L$94</definedName>
    <definedName name="_xlnm.Print_Area" localSheetId="1">'рапс'!$A$1:$L$66</definedName>
  </definedNames>
  <calcPr fullCalcOnLoad="1"/>
</workbook>
</file>

<file path=xl/sharedStrings.xml><?xml version="1.0" encoding="utf-8"?>
<sst xmlns="http://schemas.openxmlformats.org/spreadsheetml/2006/main" count="314" uniqueCount="110">
  <si>
    <t>Урожайность, ц/га</t>
  </si>
  <si>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</si>
  <si>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</si>
  <si>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</si>
  <si>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</si>
  <si>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</si>
  <si>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</si>
  <si>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</si>
  <si>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</si>
  <si>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</si>
  <si>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</si>
  <si>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</si>
  <si>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</si>
  <si>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</si>
  <si>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</si>
  <si>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</si>
  <si>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</si>
  <si>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</si>
  <si>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</si>
  <si>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</si>
  <si>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</si>
  <si>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</si>
  <si>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</si>
  <si>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</si>
  <si>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</si>
  <si>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</si>
  <si>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</si>
  <si>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</si>
  <si>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</si>
  <si>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Карачаево-Черкесская Респ.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</si>
  <si>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</si>
  <si>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</si>
  <si>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</si>
  <si>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</si>
  <si>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</si>
  <si>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</si>
  <si>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</si>
  <si>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</si>
  <si>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</si>
  <si>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</si>
  <si>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</si>
  <si>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</si>
  <si>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</si>
  <si>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</si>
  <si>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</si>
  <si>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</si>
  <si>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</si>
  <si>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</si>
  <si>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</si>
  <si>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</si>
  <si>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</si>
  <si>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</si>
  <si>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</si>
  <si>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</si>
  <si>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</si>
  <si>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</si>
  <si>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</si>
  <si>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</si>
  <si>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</si>
  <si>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</si>
  <si>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Намолочено, тыс. тонн</t>
  </si>
  <si>
    <t xml:space="preserve">Республика Карелия </t>
  </si>
  <si>
    <t xml:space="preserve">       в т. ч.  Ненецкий а.о.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</si>
  <si>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</si>
  <si>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</si>
  <si>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</si>
  <si>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>Кабардино-Балкарская Респ.</t>
  </si>
  <si>
    <t xml:space="preserve">Республика Калмыкия </t>
  </si>
  <si>
    <t xml:space="preserve">Респ.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</si>
  <si>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</si>
  <si>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</si>
  <si>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</si>
  <si>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</si>
  <si>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</si>
  <si>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</si>
  <si>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</si>
  <si>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</si>
  <si>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</si>
  <si>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</si>
  <si>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</si>
  <si>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</si>
  <si>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</si>
  <si>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</si>
  <si>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</si>
  <si>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</si>
  <si>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</si>
  <si>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>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</si>
  <si>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</si>
  <si>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</si>
  <si>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</si>
  <si>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</si>
  <si>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</si>
  <si>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Московская область</t>
  </si>
  <si>
    <t>Южный фед. округ</t>
  </si>
  <si>
    <t>Пермский край</t>
  </si>
  <si>
    <t xml:space="preserve">Ставропольский край   </t>
  </si>
  <si>
    <t>Обмолочено, тыс.га</t>
  </si>
  <si>
    <t>Забайкальский край</t>
  </si>
  <si>
    <t>Площадь к уборке, тыс.га   4сх</t>
  </si>
  <si>
    <t>Северо-Кавказский фед. округ</t>
  </si>
  <si>
    <t>Уборка зерновых и зернобобовых культур в Российской Федерации</t>
  </si>
  <si>
    <t/>
  </si>
  <si>
    <t>Республика Крым</t>
  </si>
  <si>
    <t>2016г.</t>
  </si>
  <si>
    <t>г. Севастополь</t>
  </si>
  <si>
    <t>2017 г. +/- к 2016 г.</t>
  </si>
  <si>
    <t>2017 г.</t>
  </si>
  <si>
    <t>2016 г.</t>
  </si>
  <si>
    <t>по состоянию на 7 июля 2017 года</t>
  </si>
  <si>
    <t>Уборка рапса в Российской Федерации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</si>
</sst>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mmm/yyyy"/>
    <numFmt numFmtId="178" formatCode="[&lt;=0.05]##0.00;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 applyProtection="1">
      <alignment horizontal="center" vertical="center"/>
      <protection locked="0"/>
    </xf>
    <xf numFmtId="172" fontId="3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 applyProtection="1">
      <alignment horizontal="center" vertical="center"/>
      <protection locked="0"/>
    </xf>
    <xf numFmtId="172" fontId="3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 horizontal="right" vertical="center"/>
    </xf>
    <xf numFmtId="172" fontId="3" fillId="0" borderId="20" xfId="0" applyNumberFormat="1" applyFont="1" applyFill="1" applyBorder="1" applyAlignment="1">
      <alignment horizontal="right"/>
    </xf>
    <xf numFmtId="172" fontId="4" fillId="0" borderId="2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172" fontId="3" fillId="0" borderId="20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172" fontId="3" fillId="0" borderId="26" xfId="0" applyNumberFormat="1" applyFont="1" applyFill="1" applyBorder="1" applyAlignment="1" applyProtection="1">
      <alignment/>
      <protection locked="0"/>
    </xf>
    <xf numFmtId="172" fontId="3" fillId="0" borderId="27" xfId="0" applyNumberFormat="1" applyFont="1" applyFill="1" applyBorder="1" applyAlignment="1" applyProtection="1">
      <alignment/>
      <protection locked="0"/>
    </xf>
    <xf numFmtId="0" fontId="2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/>
    </xf>
    <xf numFmtId="172" fontId="3" fillId="0" borderId="29" xfId="0" applyNumberFormat="1" applyFont="1" applyFill="1" applyBorder="1" applyAlignment="1" applyProtection="1">
      <alignment horizontal="center"/>
      <protection locked="0"/>
    </xf>
    <xf numFmtId="172" fontId="3" fillId="0" borderId="30" xfId="0" applyNumberFormat="1" applyFont="1" applyFill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 applyProtection="1">
      <alignment horizontal="center"/>
      <protection locked="0"/>
    </xf>
    <xf numFmtId="172" fontId="3" fillId="0" borderId="12" xfId="0" applyNumberFormat="1" applyFont="1" applyFill="1" applyBorder="1" applyAlignment="1" applyProtection="1">
      <alignment horizontal="center"/>
      <protection locked="0"/>
    </xf>
    <xf numFmtId="172" fontId="3" fillId="0" borderId="20" xfId="0" applyNumberFormat="1" applyFont="1" applyFill="1" applyBorder="1" applyAlignment="1">
      <alignment horizontal="center"/>
    </xf>
    <xf numFmtId="172" fontId="4" fillId="0" borderId="26" xfId="0" applyNumberFormat="1" applyFont="1" applyFill="1" applyBorder="1" applyAlignment="1" applyProtection="1">
      <alignment horizontal="center"/>
      <protection locked="0"/>
    </xf>
    <xf numFmtId="172" fontId="4" fillId="0" borderId="12" xfId="0" applyNumberFormat="1" applyFont="1" applyFill="1" applyBorder="1" applyAlignment="1" applyProtection="1">
      <alignment horizontal="center"/>
      <protection locked="0"/>
    </xf>
    <xf numFmtId="172" fontId="4" fillId="0" borderId="2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2" fontId="2" fillId="0" borderId="26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 applyProtection="1">
      <alignment horizontal="center"/>
      <protection locked="0"/>
    </xf>
    <xf numFmtId="172" fontId="4" fillId="0" borderId="12" xfId="0" applyNumberFormat="1" applyFont="1" applyFill="1" applyBorder="1" applyAlignment="1" applyProtection="1">
      <alignment horizontal="center"/>
      <protection locked="0"/>
    </xf>
    <xf numFmtId="172" fontId="4" fillId="0" borderId="26" xfId="0" applyNumberFormat="1" applyFont="1" applyFill="1" applyBorder="1" applyAlignment="1" applyProtection="1">
      <alignment horizontal="center"/>
      <protection locked="0"/>
    </xf>
    <xf numFmtId="172" fontId="4" fillId="0" borderId="2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31" xfId="0" applyFont="1" applyFill="1" applyBorder="1" applyAlignment="1">
      <alignment/>
    </xf>
    <xf numFmtId="172" fontId="3" fillId="0" borderId="32" xfId="0" applyNumberFormat="1" applyFont="1" applyFill="1" applyBorder="1" applyAlignment="1">
      <alignment horizontal="right"/>
    </xf>
    <xf numFmtId="172" fontId="3" fillId="0" borderId="33" xfId="0" applyNumberFormat="1" applyFont="1" applyFill="1" applyBorder="1" applyAlignment="1">
      <alignment horizontal="center"/>
    </xf>
    <xf numFmtId="172" fontId="3" fillId="0" borderId="34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 horizontal="center"/>
    </xf>
    <xf numFmtId="172" fontId="3" fillId="0" borderId="35" xfId="0" applyNumberFormat="1" applyFont="1" applyFill="1" applyBorder="1" applyAlignment="1">
      <alignment/>
    </xf>
    <xf numFmtId="172" fontId="3" fillId="0" borderId="32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172" fontId="4" fillId="0" borderId="21" xfId="0" applyNumberFormat="1" applyFont="1" applyFill="1" applyBorder="1" applyAlignment="1">
      <alignment horizontal="right"/>
    </xf>
    <xf numFmtId="172" fontId="4" fillId="0" borderId="16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 applyProtection="1">
      <alignment horizontal="center"/>
      <protection locked="0"/>
    </xf>
    <xf numFmtId="172" fontId="4" fillId="0" borderId="18" xfId="0" applyNumberFormat="1" applyFont="1" applyFill="1" applyBorder="1" applyAlignment="1" applyProtection="1">
      <alignment horizontal="center"/>
      <protection locked="0"/>
    </xf>
    <xf numFmtId="172" fontId="4" fillId="0" borderId="21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 applyProtection="1">
      <alignment horizontal="center"/>
      <protection locked="0"/>
    </xf>
    <xf numFmtId="172" fontId="3" fillId="0" borderId="36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rgb="FF3366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showZero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77" sqref="H177"/>
    </sheetView>
  </sheetViews>
  <sheetFormatPr defaultColWidth="9.00390625" defaultRowHeight="12.75"/>
  <cols>
    <col min="1" max="1" width="37.25390625" style="9" bestFit="1" customWidth="1"/>
    <col min="2" max="2" width="11.875" style="9" hidden="1" customWidth="1"/>
    <col min="3" max="3" width="13.375" style="9" bestFit="1" customWidth="1"/>
    <col min="4" max="4" width="11.75390625" style="9" hidden="1" customWidth="1"/>
    <col min="5" max="5" width="11.25390625" style="9" customWidth="1"/>
    <col min="6" max="6" width="12.00390625" style="9" customWidth="1"/>
    <col min="7" max="7" width="10.625" style="10" customWidth="1"/>
    <col min="8" max="8" width="10.25390625" style="9" customWidth="1"/>
    <col min="9" max="9" width="11.25390625" style="9" customWidth="1"/>
    <col min="10" max="10" width="10.25390625" style="9" customWidth="1"/>
    <col min="11" max="11" width="11.00390625" style="9" customWidth="1"/>
    <col min="12" max="12" width="11.625" style="9" customWidth="1"/>
    <col min="13" max="16384" width="9.125" style="9" customWidth="1"/>
  </cols>
  <sheetData>
    <row r="1" spans="1:12" ht="16.5">
      <c r="A1" s="11" t="s">
        <v>100</v>
      </c>
      <c r="B1" s="3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15" customHeight="1">
      <c r="A2" s="11" t="s">
        <v>108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37.5" customHeight="1">
      <c r="A4" s="102" t="s">
        <v>1</v>
      </c>
      <c r="B4" s="102" t="s">
        <v>98</v>
      </c>
      <c r="C4" s="102" t="s">
        <v>96</v>
      </c>
      <c r="D4" s="102"/>
      <c r="E4" s="103"/>
      <c r="F4" s="106"/>
      <c r="G4" s="102" t="s">
        <v>60</v>
      </c>
      <c r="H4" s="103"/>
      <c r="I4" s="103"/>
      <c r="J4" s="62"/>
      <c r="K4" s="21" t="s">
        <v>0</v>
      </c>
      <c r="L4" s="22"/>
    </row>
    <row r="5" spans="1:12" s="10" customFormat="1" ht="42.75" customHeight="1">
      <c r="A5" s="105"/>
      <c r="B5" s="102"/>
      <c r="C5" s="1" t="s">
        <v>106</v>
      </c>
      <c r="D5" s="1" t="s">
        <v>103</v>
      </c>
      <c r="E5" s="1" t="s">
        <v>107</v>
      </c>
      <c r="F5" s="59" t="s">
        <v>105</v>
      </c>
      <c r="G5" s="1" t="s">
        <v>106</v>
      </c>
      <c r="H5" s="1" t="s">
        <v>107</v>
      </c>
      <c r="I5" s="1" t="s">
        <v>105</v>
      </c>
      <c r="J5" s="63" t="s">
        <v>106</v>
      </c>
      <c r="K5" s="1" t="s">
        <v>107</v>
      </c>
      <c r="L5" s="1" t="s">
        <v>105</v>
      </c>
    </row>
    <row r="6" spans="1:12" s="14" customFormat="1" ht="15.75">
      <c r="A6" s="52" t="s">
        <v>2</v>
      </c>
      <c r="B6" s="46"/>
      <c r="C6" s="28">
        <v>933.387</v>
      </c>
      <c r="D6" s="34"/>
      <c r="E6" s="34">
        <v>2213.588</v>
      </c>
      <c r="F6" s="65">
        <v>-1280.2010000000002</v>
      </c>
      <c r="G6" s="28">
        <v>4140.65</v>
      </c>
      <c r="H6" s="34">
        <v>9586.481</v>
      </c>
      <c r="I6" s="66">
        <v>-5445.831</v>
      </c>
      <c r="J6" s="67">
        <v>44.36155635336682</v>
      </c>
      <c r="K6" s="34">
        <v>43.307431193157896</v>
      </c>
      <c r="L6" s="66">
        <v>1.054125160208926</v>
      </c>
    </row>
    <row r="7" spans="1:12" s="15" customFormat="1" ht="15.75" hidden="1">
      <c r="A7" s="53" t="s">
        <v>3</v>
      </c>
      <c r="B7" s="47"/>
      <c r="C7" s="29">
        <v>0</v>
      </c>
      <c r="D7" s="35"/>
      <c r="E7" s="35">
        <v>0</v>
      </c>
      <c r="F7" s="68">
        <v>0</v>
      </c>
      <c r="G7" s="29">
        <v>0</v>
      </c>
      <c r="H7" s="35">
        <v>0</v>
      </c>
      <c r="I7" s="69">
        <v>0</v>
      </c>
      <c r="J7" s="70" t="s">
        <v>101</v>
      </c>
      <c r="K7" s="36"/>
      <c r="L7" s="69" t="s">
        <v>101</v>
      </c>
    </row>
    <row r="8" spans="1:12" s="2" customFormat="1" ht="15.75" hidden="1">
      <c r="A8" s="54" t="s">
        <v>4</v>
      </c>
      <c r="B8" s="48"/>
      <c r="C8" s="30"/>
      <c r="D8" s="36"/>
      <c r="E8" s="36"/>
      <c r="F8" s="68">
        <v>0</v>
      </c>
      <c r="G8" s="30"/>
      <c r="H8" s="36"/>
      <c r="I8" s="69">
        <v>0</v>
      </c>
      <c r="J8" s="70" t="s">
        <v>101</v>
      </c>
      <c r="K8" s="36"/>
      <c r="L8" s="69" t="s">
        <v>101</v>
      </c>
    </row>
    <row r="9" spans="1:12" s="2" customFormat="1" ht="15.75" hidden="1">
      <c r="A9" s="54" t="s">
        <v>5</v>
      </c>
      <c r="B9" s="48"/>
      <c r="C9" s="30"/>
      <c r="D9" s="36"/>
      <c r="E9" s="36"/>
      <c r="F9" s="68">
        <v>0</v>
      </c>
      <c r="G9" s="30"/>
      <c r="H9" s="36"/>
      <c r="I9" s="69">
        <v>0</v>
      </c>
      <c r="J9" s="70" t="s">
        <v>101</v>
      </c>
      <c r="K9" s="36"/>
      <c r="L9" s="69" t="s">
        <v>101</v>
      </c>
    </row>
    <row r="10" spans="1:12" s="2" customFormat="1" ht="15.75" hidden="1">
      <c r="A10" s="54" t="s">
        <v>6</v>
      </c>
      <c r="B10" s="48"/>
      <c r="C10" s="30"/>
      <c r="D10" s="36"/>
      <c r="E10" s="36"/>
      <c r="F10" s="68">
        <v>0</v>
      </c>
      <c r="G10" s="30"/>
      <c r="H10" s="36"/>
      <c r="I10" s="69">
        <v>0</v>
      </c>
      <c r="J10" s="70" t="s">
        <v>101</v>
      </c>
      <c r="K10" s="36"/>
      <c r="L10" s="69" t="s">
        <v>101</v>
      </c>
    </row>
    <row r="11" spans="1:12" s="2" customFormat="1" ht="15.75" hidden="1">
      <c r="A11" s="54" t="s">
        <v>7</v>
      </c>
      <c r="B11" s="48"/>
      <c r="C11" s="30"/>
      <c r="D11" s="36"/>
      <c r="E11" s="36"/>
      <c r="F11" s="68">
        <v>0</v>
      </c>
      <c r="G11" s="30"/>
      <c r="H11" s="36"/>
      <c r="I11" s="69">
        <v>0</v>
      </c>
      <c r="J11" s="70" t="s">
        <v>101</v>
      </c>
      <c r="K11" s="36"/>
      <c r="L11" s="69" t="s">
        <v>101</v>
      </c>
    </row>
    <row r="12" spans="1:12" s="2" customFormat="1" ht="15.75" hidden="1">
      <c r="A12" s="54" t="s">
        <v>8</v>
      </c>
      <c r="B12" s="48"/>
      <c r="C12" s="30"/>
      <c r="D12" s="36"/>
      <c r="E12" s="36"/>
      <c r="F12" s="68">
        <v>0</v>
      </c>
      <c r="G12" s="30"/>
      <c r="H12" s="36"/>
      <c r="I12" s="69">
        <v>0</v>
      </c>
      <c r="J12" s="70" t="s">
        <v>101</v>
      </c>
      <c r="K12" s="36"/>
      <c r="L12" s="69" t="s">
        <v>101</v>
      </c>
    </row>
    <row r="13" spans="1:12" s="2" customFormat="1" ht="15.75" hidden="1">
      <c r="A13" s="54" t="s">
        <v>9</v>
      </c>
      <c r="B13" s="48"/>
      <c r="C13" s="30"/>
      <c r="D13" s="36"/>
      <c r="E13" s="36"/>
      <c r="F13" s="68">
        <v>0</v>
      </c>
      <c r="G13" s="30"/>
      <c r="H13" s="36"/>
      <c r="I13" s="69">
        <v>0</v>
      </c>
      <c r="J13" s="70" t="s">
        <v>101</v>
      </c>
      <c r="K13" s="36"/>
      <c r="L13" s="69" t="s">
        <v>101</v>
      </c>
    </row>
    <row r="14" spans="1:12" s="2" customFormat="1" ht="15.75" hidden="1">
      <c r="A14" s="54" t="s">
        <v>10</v>
      </c>
      <c r="B14" s="48"/>
      <c r="C14" s="30"/>
      <c r="D14" s="36"/>
      <c r="E14" s="36"/>
      <c r="F14" s="68">
        <v>0</v>
      </c>
      <c r="G14" s="30"/>
      <c r="H14" s="36"/>
      <c r="I14" s="69">
        <v>0</v>
      </c>
      <c r="J14" s="70" t="s">
        <v>101</v>
      </c>
      <c r="K14" s="36"/>
      <c r="L14" s="69" t="s">
        <v>101</v>
      </c>
    </row>
    <row r="15" spans="1:12" s="2" customFormat="1" ht="15.75" hidden="1">
      <c r="A15" s="54" t="s">
        <v>11</v>
      </c>
      <c r="B15" s="48"/>
      <c r="C15" s="30"/>
      <c r="D15" s="36"/>
      <c r="E15" s="36"/>
      <c r="F15" s="68">
        <v>0</v>
      </c>
      <c r="G15" s="30"/>
      <c r="H15" s="36"/>
      <c r="I15" s="69">
        <v>0</v>
      </c>
      <c r="J15" s="70" t="s">
        <v>101</v>
      </c>
      <c r="K15" s="36"/>
      <c r="L15" s="69" t="s">
        <v>101</v>
      </c>
    </row>
    <row r="16" spans="1:12" s="2" customFormat="1" ht="15.75" hidden="1">
      <c r="A16" s="54" t="s">
        <v>12</v>
      </c>
      <c r="B16" s="48"/>
      <c r="C16" s="30"/>
      <c r="D16" s="36"/>
      <c r="E16" s="36"/>
      <c r="F16" s="68">
        <v>0</v>
      </c>
      <c r="G16" s="30"/>
      <c r="H16" s="36"/>
      <c r="I16" s="69">
        <v>0</v>
      </c>
      <c r="J16" s="70" t="s">
        <v>101</v>
      </c>
      <c r="K16" s="36"/>
      <c r="L16" s="69" t="s">
        <v>101</v>
      </c>
    </row>
    <row r="17" spans="1:12" s="2" customFormat="1" ht="15.75" hidden="1">
      <c r="A17" s="54" t="s">
        <v>92</v>
      </c>
      <c r="B17" s="48"/>
      <c r="C17" s="30"/>
      <c r="D17" s="36"/>
      <c r="E17" s="36"/>
      <c r="F17" s="68">
        <v>0</v>
      </c>
      <c r="G17" s="30"/>
      <c r="H17" s="36"/>
      <c r="I17" s="69">
        <v>0</v>
      </c>
      <c r="J17" s="70" t="s">
        <v>101</v>
      </c>
      <c r="K17" s="36"/>
      <c r="L17" s="69" t="s">
        <v>101</v>
      </c>
    </row>
    <row r="18" spans="1:12" s="2" customFormat="1" ht="15.75" hidden="1">
      <c r="A18" s="54" t="s">
        <v>13</v>
      </c>
      <c r="B18" s="48"/>
      <c r="C18" s="30"/>
      <c r="D18" s="36"/>
      <c r="E18" s="36"/>
      <c r="F18" s="68">
        <v>0</v>
      </c>
      <c r="G18" s="30"/>
      <c r="H18" s="36"/>
      <c r="I18" s="69">
        <v>0</v>
      </c>
      <c r="J18" s="70" t="s">
        <v>101</v>
      </c>
      <c r="K18" s="36"/>
      <c r="L18" s="69" t="s">
        <v>101</v>
      </c>
    </row>
    <row r="19" spans="1:12" s="2" customFormat="1" ht="15.75" hidden="1">
      <c r="A19" s="54" t="s">
        <v>14</v>
      </c>
      <c r="B19" s="48"/>
      <c r="C19" s="30"/>
      <c r="D19" s="36"/>
      <c r="E19" s="36"/>
      <c r="F19" s="68">
        <v>0</v>
      </c>
      <c r="G19" s="30"/>
      <c r="H19" s="36"/>
      <c r="I19" s="69">
        <v>0</v>
      </c>
      <c r="J19" s="70" t="s">
        <v>101</v>
      </c>
      <c r="K19" s="36"/>
      <c r="L19" s="69" t="s">
        <v>101</v>
      </c>
    </row>
    <row r="20" spans="1:12" s="2" customFormat="1" ht="15.75" hidden="1">
      <c r="A20" s="54" t="s">
        <v>15</v>
      </c>
      <c r="B20" s="48"/>
      <c r="C20" s="30"/>
      <c r="D20" s="36"/>
      <c r="E20" s="36"/>
      <c r="F20" s="68">
        <v>0</v>
      </c>
      <c r="G20" s="30"/>
      <c r="H20" s="36"/>
      <c r="I20" s="69">
        <v>0</v>
      </c>
      <c r="J20" s="70" t="s">
        <v>101</v>
      </c>
      <c r="K20" s="36"/>
      <c r="L20" s="69" t="s">
        <v>101</v>
      </c>
    </row>
    <row r="21" spans="1:12" s="2" customFormat="1" ht="15.75" hidden="1">
      <c r="A21" s="54" t="s">
        <v>16</v>
      </c>
      <c r="B21" s="48"/>
      <c r="C21" s="30"/>
      <c r="D21" s="36"/>
      <c r="E21" s="36"/>
      <c r="F21" s="68">
        <v>0</v>
      </c>
      <c r="G21" s="30"/>
      <c r="H21" s="36"/>
      <c r="I21" s="69">
        <v>0</v>
      </c>
      <c r="J21" s="70" t="s">
        <v>101</v>
      </c>
      <c r="K21" s="36"/>
      <c r="L21" s="69" t="s">
        <v>101</v>
      </c>
    </row>
    <row r="22" spans="1:12" s="2" customFormat="1" ht="15.75" hidden="1">
      <c r="A22" s="54" t="s">
        <v>17</v>
      </c>
      <c r="B22" s="48"/>
      <c r="C22" s="30"/>
      <c r="D22" s="36"/>
      <c r="E22" s="36"/>
      <c r="F22" s="68">
        <v>0</v>
      </c>
      <c r="G22" s="30"/>
      <c r="H22" s="36"/>
      <c r="I22" s="69">
        <v>0</v>
      </c>
      <c r="J22" s="70" t="s">
        <v>101</v>
      </c>
      <c r="K22" s="36"/>
      <c r="L22" s="69" t="s">
        <v>101</v>
      </c>
    </row>
    <row r="23" spans="1:12" s="2" customFormat="1" ht="15.75" hidden="1">
      <c r="A23" s="54" t="s">
        <v>18</v>
      </c>
      <c r="B23" s="48"/>
      <c r="C23" s="30"/>
      <c r="D23" s="36"/>
      <c r="E23" s="36"/>
      <c r="F23" s="68">
        <v>0</v>
      </c>
      <c r="G23" s="30"/>
      <c r="H23" s="36"/>
      <c r="I23" s="69">
        <v>0</v>
      </c>
      <c r="J23" s="70" t="s">
        <v>101</v>
      </c>
      <c r="K23" s="36"/>
      <c r="L23" s="69" t="s">
        <v>101</v>
      </c>
    </row>
    <row r="24" spans="1:12" s="2" customFormat="1" ht="15.75" hidden="1">
      <c r="A24" s="54" t="s">
        <v>19</v>
      </c>
      <c r="B24" s="48"/>
      <c r="C24" s="30"/>
      <c r="D24" s="36"/>
      <c r="E24" s="36"/>
      <c r="F24" s="68">
        <v>0</v>
      </c>
      <c r="G24" s="30"/>
      <c r="H24" s="36"/>
      <c r="I24" s="69">
        <v>0</v>
      </c>
      <c r="J24" s="70" t="s">
        <v>101</v>
      </c>
      <c r="K24" s="36"/>
      <c r="L24" s="69" t="s">
        <v>101</v>
      </c>
    </row>
    <row r="25" spans="1:12" s="2" customFormat="1" ht="15.75" hidden="1">
      <c r="A25" s="54"/>
      <c r="B25" s="48"/>
      <c r="C25" s="30"/>
      <c r="D25" s="36"/>
      <c r="E25" s="36"/>
      <c r="F25" s="68"/>
      <c r="G25" s="30"/>
      <c r="H25" s="36"/>
      <c r="I25" s="69"/>
      <c r="J25" s="70"/>
      <c r="K25" s="36"/>
      <c r="L25" s="69"/>
    </row>
    <row r="26" spans="1:12" s="15" customFormat="1" ht="15.75" hidden="1">
      <c r="A26" s="53" t="s">
        <v>20</v>
      </c>
      <c r="B26" s="47"/>
      <c r="C26" s="29">
        <v>0</v>
      </c>
      <c r="D26" s="35"/>
      <c r="E26" s="35">
        <v>0</v>
      </c>
      <c r="F26" s="68">
        <v>0</v>
      </c>
      <c r="G26" s="29">
        <v>0</v>
      </c>
      <c r="H26" s="35">
        <v>0</v>
      </c>
      <c r="I26" s="69">
        <v>0</v>
      </c>
      <c r="J26" s="70" t="s">
        <v>101</v>
      </c>
      <c r="K26" s="36"/>
      <c r="L26" s="69" t="s">
        <v>101</v>
      </c>
    </row>
    <row r="27" spans="1:12" s="2" customFormat="1" ht="15.75" hidden="1">
      <c r="A27" s="54" t="s">
        <v>61</v>
      </c>
      <c r="B27" s="48"/>
      <c r="C27" s="30"/>
      <c r="D27" s="36"/>
      <c r="E27" s="36"/>
      <c r="F27" s="68">
        <v>0</v>
      </c>
      <c r="G27" s="30"/>
      <c r="H27" s="36"/>
      <c r="I27" s="69">
        <v>0</v>
      </c>
      <c r="J27" s="70" t="s">
        <v>101</v>
      </c>
      <c r="K27" s="36"/>
      <c r="L27" s="69" t="s">
        <v>101</v>
      </c>
    </row>
    <row r="28" spans="1:12" s="2" customFormat="1" ht="15.75" hidden="1">
      <c r="A28" s="54" t="s">
        <v>21</v>
      </c>
      <c r="B28" s="48"/>
      <c r="C28" s="30"/>
      <c r="D28" s="36"/>
      <c r="E28" s="36"/>
      <c r="F28" s="68">
        <v>0</v>
      </c>
      <c r="G28" s="30"/>
      <c r="H28" s="36"/>
      <c r="I28" s="69">
        <v>0</v>
      </c>
      <c r="J28" s="70" t="s">
        <v>101</v>
      </c>
      <c r="K28" s="36"/>
      <c r="L28" s="69" t="s">
        <v>101</v>
      </c>
    </row>
    <row r="29" spans="1:12" s="2" customFormat="1" ht="15.75" hidden="1">
      <c r="A29" s="54" t="s">
        <v>22</v>
      </c>
      <c r="B29" s="48"/>
      <c r="C29" s="30"/>
      <c r="D29" s="36"/>
      <c r="E29" s="36"/>
      <c r="F29" s="68">
        <v>0</v>
      </c>
      <c r="G29" s="30"/>
      <c r="H29" s="36"/>
      <c r="I29" s="69">
        <v>0</v>
      </c>
      <c r="J29" s="70" t="s">
        <v>101</v>
      </c>
      <c r="K29" s="36"/>
      <c r="L29" s="69" t="s">
        <v>101</v>
      </c>
    </row>
    <row r="30" spans="1:12" s="2" customFormat="1" ht="15.75" hidden="1">
      <c r="A30" s="54" t="s">
        <v>62</v>
      </c>
      <c r="B30" s="48"/>
      <c r="C30" s="30"/>
      <c r="D30" s="36"/>
      <c r="E30" s="36"/>
      <c r="F30" s="68">
        <v>0</v>
      </c>
      <c r="G30" s="30"/>
      <c r="H30" s="36"/>
      <c r="I30" s="69">
        <v>0</v>
      </c>
      <c r="J30" s="70" t="s">
        <v>101</v>
      </c>
      <c r="K30" s="36"/>
      <c r="L30" s="69" t="s">
        <v>101</v>
      </c>
    </row>
    <row r="31" spans="1:12" s="2" customFormat="1" ht="15.75" hidden="1">
      <c r="A31" s="54" t="s">
        <v>23</v>
      </c>
      <c r="B31" s="48"/>
      <c r="C31" s="30"/>
      <c r="D31" s="36"/>
      <c r="E31" s="36"/>
      <c r="F31" s="68">
        <v>0</v>
      </c>
      <c r="G31" s="30"/>
      <c r="H31" s="36"/>
      <c r="I31" s="69">
        <v>0</v>
      </c>
      <c r="J31" s="70" t="s">
        <v>101</v>
      </c>
      <c r="K31" s="36"/>
      <c r="L31" s="69" t="s">
        <v>101</v>
      </c>
    </row>
    <row r="32" spans="1:12" s="2" customFormat="1" ht="15.75" hidden="1">
      <c r="A32" s="54" t="s">
        <v>24</v>
      </c>
      <c r="B32" s="48"/>
      <c r="C32" s="30"/>
      <c r="D32" s="36"/>
      <c r="E32" s="36"/>
      <c r="F32" s="68">
        <v>0</v>
      </c>
      <c r="G32" s="30"/>
      <c r="H32" s="36"/>
      <c r="I32" s="69">
        <v>0</v>
      </c>
      <c r="J32" s="70" t="s">
        <v>101</v>
      </c>
      <c r="K32" s="36"/>
      <c r="L32" s="69" t="s">
        <v>101</v>
      </c>
    </row>
    <row r="33" spans="1:12" s="2" customFormat="1" ht="15.75" hidden="1">
      <c r="A33" s="54" t="s">
        <v>25</v>
      </c>
      <c r="B33" s="48"/>
      <c r="C33" s="30"/>
      <c r="D33" s="36"/>
      <c r="E33" s="36"/>
      <c r="F33" s="68">
        <v>0</v>
      </c>
      <c r="G33" s="30"/>
      <c r="H33" s="36"/>
      <c r="I33" s="69">
        <v>0</v>
      </c>
      <c r="J33" s="70" t="s">
        <v>101</v>
      </c>
      <c r="K33" s="36"/>
      <c r="L33" s="69" t="s">
        <v>101</v>
      </c>
    </row>
    <row r="34" spans="1:12" s="2" customFormat="1" ht="15.75" hidden="1">
      <c r="A34" s="54" t="s">
        <v>26</v>
      </c>
      <c r="B34" s="48"/>
      <c r="C34" s="30"/>
      <c r="D34" s="36"/>
      <c r="E34" s="36"/>
      <c r="F34" s="68">
        <v>0</v>
      </c>
      <c r="G34" s="30"/>
      <c r="H34" s="36"/>
      <c r="I34" s="69">
        <v>0</v>
      </c>
      <c r="J34" s="70" t="s">
        <v>101</v>
      </c>
      <c r="K34" s="36"/>
      <c r="L34" s="69" t="s">
        <v>101</v>
      </c>
    </row>
    <row r="35" spans="1:12" s="2" customFormat="1" ht="15.75" hidden="1">
      <c r="A35" s="54" t="s">
        <v>27</v>
      </c>
      <c r="B35" s="48"/>
      <c r="C35" s="30"/>
      <c r="D35" s="36"/>
      <c r="E35" s="36"/>
      <c r="F35" s="68">
        <v>0</v>
      </c>
      <c r="G35" s="30"/>
      <c r="H35" s="36"/>
      <c r="I35" s="69">
        <v>0</v>
      </c>
      <c r="J35" s="70" t="s">
        <v>101</v>
      </c>
      <c r="K35" s="36"/>
      <c r="L35" s="69" t="s">
        <v>101</v>
      </c>
    </row>
    <row r="36" spans="1:12" s="2" customFormat="1" ht="15.75" hidden="1">
      <c r="A36" s="54" t="s">
        <v>28</v>
      </c>
      <c r="B36" s="48"/>
      <c r="C36" s="30"/>
      <c r="D36" s="36"/>
      <c r="E36" s="36"/>
      <c r="F36" s="68">
        <v>0</v>
      </c>
      <c r="G36" s="30"/>
      <c r="H36" s="36"/>
      <c r="I36" s="69">
        <v>0</v>
      </c>
      <c r="J36" s="70" t="s">
        <v>101</v>
      </c>
      <c r="K36" s="36"/>
      <c r="L36" s="69" t="s">
        <v>101</v>
      </c>
    </row>
    <row r="37" spans="1:12" s="15" customFormat="1" ht="15.75">
      <c r="A37" s="53" t="s">
        <v>93</v>
      </c>
      <c r="B37" s="47"/>
      <c r="C37" s="29">
        <v>571.3</v>
      </c>
      <c r="D37" s="35">
        <v>0</v>
      </c>
      <c r="E37" s="35">
        <v>1286.62</v>
      </c>
      <c r="F37" s="68">
        <v>-715.3199999999999</v>
      </c>
      <c r="G37" s="29">
        <v>2716</v>
      </c>
      <c r="H37" s="35">
        <v>5797.74</v>
      </c>
      <c r="I37" s="69">
        <v>-3081.74</v>
      </c>
      <c r="J37" s="70">
        <v>47.54069665674777</v>
      </c>
      <c r="K37" s="35">
        <v>45.06178980584788</v>
      </c>
      <c r="L37" s="69">
        <v>2.4789068508998895</v>
      </c>
    </row>
    <row r="38" spans="1:12" s="25" customFormat="1" ht="15">
      <c r="A38" s="54" t="s">
        <v>63</v>
      </c>
      <c r="B38" s="48"/>
      <c r="C38" s="30">
        <v>16.7</v>
      </c>
      <c r="D38" s="36"/>
      <c r="E38" s="36">
        <v>46.2</v>
      </c>
      <c r="F38" s="71">
        <v>-29.500000000000004</v>
      </c>
      <c r="G38" s="30">
        <v>74.9</v>
      </c>
      <c r="H38" s="36">
        <v>247.7</v>
      </c>
      <c r="I38" s="72">
        <v>-172.79999999999998</v>
      </c>
      <c r="J38" s="73">
        <v>44.8502994011976</v>
      </c>
      <c r="K38" s="36">
        <v>53.61471861471861</v>
      </c>
      <c r="L38" s="72">
        <v>-8.764419213521009</v>
      </c>
    </row>
    <row r="39" spans="1:12" s="2" customFormat="1" ht="15">
      <c r="A39" s="54" t="s">
        <v>67</v>
      </c>
      <c r="B39" s="48"/>
      <c r="C39" s="30">
        <v>20.9</v>
      </c>
      <c r="D39" s="36"/>
      <c r="E39" s="36">
        <v>48.42</v>
      </c>
      <c r="F39" s="71">
        <v>-27.520000000000003</v>
      </c>
      <c r="G39" s="30">
        <v>70.4</v>
      </c>
      <c r="H39" s="36">
        <v>143.84</v>
      </c>
      <c r="I39" s="72">
        <v>-73.44</v>
      </c>
      <c r="J39" s="73">
        <v>33.684210526315795</v>
      </c>
      <c r="K39" s="36">
        <v>29.706732755059893</v>
      </c>
      <c r="L39" s="72">
        <v>3.977477771255902</v>
      </c>
    </row>
    <row r="40" spans="1:12" s="5" customFormat="1" ht="15">
      <c r="A40" s="55" t="s">
        <v>102</v>
      </c>
      <c r="B40" s="49"/>
      <c r="C40" s="37">
        <v>180.6</v>
      </c>
      <c r="D40" s="74"/>
      <c r="E40" s="38">
        <v>238.2</v>
      </c>
      <c r="F40" s="75">
        <v>-57.599999999999994</v>
      </c>
      <c r="G40" s="37">
        <v>544.5</v>
      </c>
      <c r="H40" s="38">
        <v>650.6</v>
      </c>
      <c r="I40" s="76">
        <v>-106.10000000000002</v>
      </c>
      <c r="J40" s="77">
        <v>30.14950166112957</v>
      </c>
      <c r="K40" s="38">
        <v>27.313182199832077</v>
      </c>
      <c r="L40" s="78">
        <v>2.8363194612974922</v>
      </c>
    </row>
    <row r="41" spans="1:12" s="2" customFormat="1" ht="15">
      <c r="A41" s="54" t="s">
        <v>30</v>
      </c>
      <c r="B41" s="48"/>
      <c r="C41" s="30">
        <v>327.9</v>
      </c>
      <c r="D41" s="36"/>
      <c r="E41" s="36">
        <v>594.4</v>
      </c>
      <c r="F41" s="71">
        <v>-266.5</v>
      </c>
      <c r="G41" s="30">
        <v>1957.2</v>
      </c>
      <c r="H41" s="36">
        <v>3406.9</v>
      </c>
      <c r="I41" s="72">
        <v>-1449.7</v>
      </c>
      <c r="J41" s="73">
        <v>59.688929551692596</v>
      </c>
      <c r="K41" s="36">
        <v>57.31662180349933</v>
      </c>
      <c r="L41" s="72">
        <v>2.372307748193265</v>
      </c>
    </row>
    <row r="42" spans="1:12" s="2" customFormat="1" ht="15" hidden="1">
      <c r="A42" s="54" t="s">
        <v>31</v>
      </c>
      <c r="B42" s="48"/>
      <c r="C42" s="30"/>
      <c r="D42" s="36"/>
      <c r="E42" s="36"/>
      <c r="F42" s="81">
        <v>0</v>
      </c>
      <c r="G42" s="33"/>
      <c r="H42" s="41"/>
      <c r="I42" s="80">
        <v>0</v>
      </c>
      <c r="J42" s="82" t="e">
        <v>#DIV/0!</v>
      </c>
      <c r="K42" s="41" t="e">
        <v>#DIV/0!</v>
      </c>
      <c r="L42" s="80" t="e">
        <v>#DIV/0!</v>
      </c>
    </row>
    <row r="43" spans="1:12" s="2" customFormat="1" ht="15">
      <c r="A43" s="54" t="s">
        <v>32</v>
      </c>
      <c r="B43" s="48"/>
      <c r="C43" s="30">
        <v>25.2</v>
      </c>
      <c r="D43" s="36"/>
      <c r="E43" s="36"/>
      <c r="F43" s="81">
        <v>25.2</v>
      </c>
      <c r="G43" s="33">
        <v>69</v>
      </c>
      <c r="H43" s="41"/>
      <c r="I43" s="80">
        <v>69</v>
      </c>
      <c r="J43" s="82">
        <v>27.38095238095238</v>
      </c>
      <c r="K43" s="41"/>
      <c r="L43" s="80"/>
    </row>
    <row r="44" spans="1:12" s="2" customFormat="1" ht="15" hidden="1">
      <c r="A44" s="54" t="s">
        <v>33</v>
      </c>
      <c r="B44" s="48"/>
      <c r="C44" s="30"/>
      <c r="D44" s="36"/>
      <c r="E44" s="36">
        <v>359.4</v>
      </c>
      <c r="F44" s="81">
        <v>-359.4</v>
      </c>
      <c r="G44" s="33"/>
      <c r="H44" s="41">
        <v>1348.7</v>
      </c>
      <c r="I44" s="80">
        <v>-1348.7</v>
      </c>
      <c r="J44" s="82" t="e">
        <v>#DIV/0!</v>
      </c>
      <c r="K44" s="41">
        <v>37.526432943795214</v>
      </c>
      <c r="L44" s="80" t="e">
        <v>#DIV/0!</v>
      </c>
    </row>
    <row r="45" spans="1:12" s="2" customFormat="1" ht="15" hidden="1">
      <c r="A45" s="54" t="s">
        <v>104</v>
      </c>
      <c r="B45" s="48"/>
      <c r="C45" s="30"/>
      <c r="D45" s="36"/>
      <c r="E45" s="36"/>
      <c r="F45" s="81">
        <v>0</v>
      </c>
      <c r="G45" s="33"/>
      <c r="H45" s="41"/>
      <c r="I45" s="80"/>
      <c r="J45" s="82" t="e">
        <v>#DIV/0!</v>
      </c>
      <c r="K45" s="41" t="e">
        <v>#DIV/0!</v>
      </c>
      <c r="L45" s="80" t="e">
        <v>#DIV/0!</v>
      </c>
    </row>
    <row r="46" spans="1:12" s="15" customFormat="1" ht="15.75">
      <c r="A46" s="53" t="s">
        <v>99</v>
      </c>
      <c r="B46" s="47"/>
      <c r="C46" s="31">
        <v>362.087</v>
      </c>
      <c r="D46" s="40"/>
      <c r="E46" s="39">
        <v>892.168</v>
      </c>
      <c r="F46" s="68">
        <v>-530.081</v>
      </c>
      <c r="G46" s="31">
        <v>1424.6499999999999</v>
      </c>
      <c r="H46" s="39">
        <v>3694.841</v>
      </c>
      <c r="I46" s="69">
        <v>-2270.191</v>
      </c>
      <c r="J46" s="70">
        <v>39.34551640903982</v>
      </c>
      <c r="K46" s="40">
        <v>41.41418432402865</v>
      </c>
      <c r="L46" s="79">
        <v>-2.0686679149888363</v>
      </c>
    </row>
    <row r="47" spans="1:12" s="2" customFormat="1" ht="15">
      <c r="A47" s="54" t="s">
        <v>64</v>
      </c>
      <c r="B47" s="48"/>
      <c r="C47" s="30">
        <v>2.322</v>
      </c>
      <c r="D47" s="36" t="e">
        <v>#DIV/0!</v>
      </c>
      <c r="E47" s="36"/>
      <c r="F47" s="71">
        <v>2.322</v>
      </c>
      <c r="G47" s="30">
        <v>5.323</v>
      </c>
      <c r="H47" s="36"/>
      <c r="I47" s="72">
        <v>5.323</v>
      </c>
      <c r="J47" s="73">
        <v>22.924203273040483</v>
      </c>
      <c r="K47" s="41"/>
      <c r="L47" s="80"/>
    </row>
    <row r="48" spans="1:12" s="2" customFormat="1" ht="15" hidden="1">
      <c r="A48" s="54" t="s">
        <v>65</v>
      </c>
      <c r="B48" s="48"/>
      <c r="C48" s="30"/>
      <c r="D48" s="36" t="e">
        <v>#DIV/0!</v>
      </c>
      <c r="E48" s="36"/>
      <c r="F48" s="71">
        <v>0</v>
      </c>
      <c r="G48" s="30"/>
      <c r="H48" s="36"/>
      <c r="I48" s="72">
        <v>0</v>
      </c>
      <c r="J48" s="73" t="e">
        <v>#DIV/0!</v>
      </c>
      <c r="K48" s="41" t="e">
        <v>#DIV/0!</v>
      </c>
      <c r="L48" s="80" t="e">
        <v>#DIV/0!</v>
      </c>
    </row>
    <row r="49" spans="1:12" s="2" customFormat="1" ht="15" hidden="1">
      <c r="A49" s="54" t="s">
        <v>66</v>
      </c>
      <c r="B49" s="48"/>
      <c r="C49" s="30"/>
      <c r="D49" s="36" t="e">
        <v>#DIV/0!</v>
      </c>
      <c r="E49" s="36">
        <v>8.295</v>
      </c>
      <c r="F49" s="71">
        <v>-8.295</v>
      </c>
      <c r="G49" s="30"/>
      <c r="H49" s="36">
        <v>28.495</v>
      </c>
      <c r="I49" s="72">
        <v>-28.495</v>
      </c>
      <c r="J49" s="73" t="e">
        <v>#DIV/0!</v>
      </c>
      <c r="K49" s="41">
        <v>34.35201928872815</v>
      </c>
      <c r="L49" s="80" t="e">
        <v>#DIV/0!</v>
      </c>
    </row>
    <row r="50" spans="1:12" s="2" customFormat="1" ht="15" hidden="1">
      <c r="A50" s="54" t="s">
        <v>29</v>
      </c>
      <c r="B50" s="48"/>
      <c r="C50" s="30"/>
      <c r="D50" s="36" t="e">
        <v>#DIV/0!</v>
      </c>
      <c r="E50" s="36">
        <v>0.237</v>
      </c>
      <c r="F50" s="71">
        <v>-0.237</v>
      </c>
      <c r="G50" s="30"/>
      <c r="H50" s="36">
        <v>0.859</v>
      </c>
      <c r="I50" s="72">
        <v>-0.859</v>
      </c>
      <c r="J50" s="73" t="e">
        <v>#DIV/0!</v>
      </c>
      <c r="K50" s="41">
        <v>36.244725738396625</v>
      </c>
      <c r="L50" s="80" t="e">
        <v>#DIV/0!</v>
      </c>
    </row>
    <row r="51" spans="1:12" s="2" customFormat="1" ht="15">
      <c r="A51" s="54" t="s">
        <v>68</v>
      </c>
      <c r="B51" s="48"/>
      <c r="C51" s="30">
        <v>1.752</v>
      </c>
      <c r="D51" s="36" t="e">
        <v>#DIV/0!</v>
      </c>
      <c r="E51" s="36">
        <v>3.99</v>
      </c>
      <c r="F51" s="71">
        <v>-2.2380000000000004</v>
      </c>
      <c r="G51" s="30">
        <v>6</v>
      </c>
      <c r="H51" s="36">
        <v>12.2</v>
      </c>
      <c r="I51" s="72">
        <v>-6.199999999999999</v>
      </c>
      <c r="J51" s="73">
        <v>34.24657534246575</v>
      </c>
      <c r="K51" s="41">
        <v>30.57644110275689</v>
      </c>
      <c r="L51" s="80">
        <v>3.670134239708865</v>
      </c>
    </row>
    <row r="52" spans="1:12" s="2" customFormat="1" ht="15">
      <c r="A52" s="54" t="s">
        <v>69</v>
      </c>
      <c r="B52" s="48"/>
      <c r="C52" s="30">
        <v>12.813</v>
      </c>
      <c r="D52" s="36" t="e">
        <v>#DIV/0!</v>
      </c>
      <c r="E52" s="36">
        <v>16.746</v>
      </c>
      <c r="F52" s="71">
        <v>-3.932999999999998</v>
      </c>
      <c r="G52" s="30">
        <v>31.527</v>
      </c>
      <c r="H52" s="36">
        <v>44.287</v>
      </c>
      <c r="I52" s="72">
        <v>-12.759999999999998</v>
      </c>
      <c r="J52" s="73">
        <v>24.605478810583</v>
      </c>
      <c r="K52" s="41">
        <v>26.446315538038938</v>
      </c>
      <c r="L52" s="80">
        <v>-1.8408367274559367</v>
      </c>
    </row>
    <row r="53" spans="1:12" s="2" customFormat="1" ht="15">
      <c r="A53" s="93" t="s">
        <v>95</v>
      </c>
      <c r="B53" s="94"/>
      <c r="C53" s="95">
        <v>345.2</v>
      </c>
      <c r="D53" s="96" t="e">
        <v>#DIV/0!</v>
      </c>
      <c r="E53" s="96">
        <v>862.9</v>
      </c>
      <c r="F53" s="97">
        <v>-517.7</v>
      </c>
      <c r="G53" s="95">
        <v>1381.8</v>
      </c>
      <c r="H53" s="96">
        <v>3609</v>
      </c>
      <c r="I53" s="98">
        <v>-2227.2</v>
      </c>
      <c r="J53" s="99">
        <v>40.02896871378911</v>
      </c>
      <c r="K53" s="44">
        <v>41.82408158535172</v>
      </c>
      <c r="L53" s="100">
        <v>-1.7951128715626083</v>
      </c>
    </row>
    <row r="54" spans="1:12" s="15" customFormat="1" ht="15.75" hidden="1">
      <c r="A54" s="84" t="s">
        <v>34</v>
      </c>
      <c r="B54" s="85"/>
      <c r="C54" s="86">
        <v>0</v>
      </c>
      <c r="D54" s="87" t="e">
        <v>#DIV/0!</v>
      </c>
      <c r="E54" s="88">
        <v>34.8</v>
      </c>
      <c r="F54" s="88">
        <v>-34.8</v>
      </c>
      <c r="G54" s="86">
        <v>0</v>
      </c>
      <c r="H54" s="88">
        <v>93.9</v>
      </c>
      <c r="I54" s="89">
        <v>-93.9</v>
      </c>
      <c r="J54" s="90" t="e">
        <v>#DIV/0!</v>
      </c>
      <c r="K54" s="91">
        <v>26.98275862068966</v>
      </c>
      <c r="L54" s="92" t="e">
        <v>#DIV/0!</v>
      </c>
    </row>
    <row r="55" spans="1:12" s="25" customFormat="1" ht="15.75" hidden="1">
      <c r="A55" s="57" t="s">
        <v>70</v>
      </c>
      <c r="B55" s="48"/>
      <c r="C55" s="33"/>
      <c r="D55" s="18" t="e">
        <v>#DIV/0!</v>
      </c>
      <c r="E55" s="41"/>
      <c r="F55" s="60">
        <v>0</v>
      </c>
      <c r="G55" s="33"/>
      <c r="H55" s="41"/>
      <c r="I55" s="20">
        <v>0</v>
      </c>
      <c r="J55" s="51" t="e">
        <v>#DIV/0!</v>
      </c>
      <c r="K55" s="18" t="e">
        <v>#DIV/0!</v>
      </c>
      <c r="L55" s="20" t="e">
        <v>#DIV/0!</v>
      </c>
    </row>
    <row r="56" spans="1:12" s="2" customFormat="1" ht="15.75" hidden="1">
      <c r="A56" s="57" t="s">
        <v>71</v>
      </c>
      <c r="B56" s="48"/>
      <c r="C56" s="33"/>
      <c r="D56" s="18" t="e">
        <v>#DIV/0!</v>
      </c>
      <c r="E56" s="41"/>
      <c r="F56" s="60">
        <v>0</v>
      </c>
      <c r="G56" s="33"/>
      <c r="H56" s="41"/>
      <c r="I56" s="20">
        <v>0</v>
      </c>
      <c r="J56" s="51" t="e">
        <v>#DIV/0!</v>
      </c>
      <c r="K56" s="18" t="e">
        <v>#DIV/0!</v>
      </c>
      <c r="L56" s="20" t="e">
        <v>#DIV/0!</v>
      </c>
    </row>
    <row r="57" spans="1:12" s="2" customFormat="1" ht="15.75" hidden="1">
      <c r="A57" s="57" t="s">
        <v>72</v>
      </c>
      <c r="B57" s="48"/>
      <c r="C57" s="33"/>
      <c r="D57" s="18" t="e">
        <v>#DIV/0!</v>
      </c>
      <c r="E57" s="41"/>
      <c r="F57" s="60">
        <v>0</v>
      </c>
      <c r="G57" s="33"/>
      <c r="H57" s="41"/>
      <c r="I57" s="20">
        <v>0</v>
      </c>
      <c r="J57" s="51" t="e">
        <v>#DIV/0!</v>
      </c>
      <c r="K57" s="18" t="e">
        <v>#DIV/0!</v>
      </c>
      <c r="L57" s="20" t="e">
        <v>#DIV/0!</v>
      </c>
    </row>
    <row r="58" spans="1:12" s="2" customFormat="1" ht="15.75" hidden="1">
      <c r="A58" s="57" t="s">
        <v>73</v>
      </c>
      <c r="B58" s="48"/>
      <c r="C58" s="33"/>
      <c r="D58" s="18" t="e">
        <v>#DIV/0!</v>
      </c>
      <c r="E58" s="41"/>
      <c r="F58" s="60">
        <v>0</v>
      </c>
      <c r="G58" s="33"/>
      <c r="H58" s="41"/>
      <c r="I58" s="20">
        <v>0</v>
      </c>
      <c r="J58" s="51" t="e">
        <v>#DIV/0!</v>
      </c>
      <c r="K58" s="18" t="e">
        <v>#DIV/0!</v>
      </c>
      <c r="L58" s="20" t="e">
        <v>#DIV/0!</v>
      </c>
    </row>
    <row r="59" spans="1:12" s="2" customFormat="1" ht="15.75" hidden="1">
      <c r="A59" s="57" t="s">
        <v>74</v>
      </c>
      <c r="B59" s="48"/>
      <c r="C59" s="33"/>
      <c r="D59" s="18" t="e">
        <v>#DIV/0!</v>
      </c>
      <c r="E59" s="41"/>
      <c r="F59" s="60">
        <v>0</v>
      </c>
      <c r="G59" s="33"/>
      <c r="H59" s="41"/>
      <c r="I59" s="20">
        <v>0</v>
      </c>
      <c r="J59" s="51" t="e">
        <v>#DIV/0!</v>
      </c>
      <c r="K59" s="18" t="e">
        <v>#DIV/0!</v>
      </c>
      <c r="L59" s="20" t="e">
        <v>#DIV/0!</v>
      </c>
    </row>
    <row r="60" spans="1:12" s="2" customFormat="1" ht="15.75" hidden="1">
      <c r="A60" s="57" t="s">
        <v>35</v>
      </c>
      <c r="B60" s="48"/>
      <c r="C60" s="33"/>
      <c r="D60" s="18" t="e">
        <v>#DIV/0!</v>
      </c>
      <c r="E60" s="41"/>
      <c r="F60" s="60">
        <v>0</v>
      </c>
      <c r="G60" s="33"/>
      <c r="H60" s="41"/>
      <c r="I60" s="20">
        <v>0</v>
      </c>
      <c r="J60" s="51" t="e">
        <v>#DIV/0!</v>
      </c>
      <c r="K60" s="18" t="e">
        <v>#DIV/0!</v>
      </c>
      <c r="L60" s="20" t="e">
        <v>#DIV/0!</v>
      </c>
    </row>
    <row r="61" spans="1:12" s="2" customFormat="1" ht="15.75" hidden="1">
      <c r="A61" s="57" t="s">
        <v>94</v>
      </c>
      <c r="B61" s="48"/>
      <c r="C61" s="33"/>
      <c r="D61" s="18" t="e">
        <v>#DIV/0!</v>
      </c>
      <c r="E61" s="41"/>
      <c r="F61" s="60">
        <v>0</v>
      </c>
      <c r="G61" s="33"/>
      <c r="H61" s="41"/>
      <c r="I61" s="20">
        <v>0</v>
      </c>
      <c r="J61" s="51" t="e">
        <v>#DIV/0!</v>
      </c>
      <c r="K61" s="18" t="e">
        <v>#DIV/0!</v>
      </c>
      <c r="L61" s="20" t="e">
        <v>#DIV/0!</v>
      </c>
    </row>
    <row r="62" spans="1:12" s="2" customFormat="1" ht="15.75" hidden="1">
      <c r="A62" s="57" t="s">
        <v>36</v>
      </c>
      <c r="B62" s="48"/>
      <c r="C62" s="33"/>
      <c r="D62" s="18" t="e">
        <v>#DIV/0!</v>
      </c>
      <c r="E62" s="41"/>
      <c r="F62" s="60">
        <v>0</v>
      </c>
      <c r="G62" s="33"/>
      <c r="H62" s="41"/>
      <c r="I62" s="20">
        <v>0</v>
      </c>
      <c r="J62" s="51" t="e">
        <v>#DIV/0!</v>
      </c>
      <c r="K62" s="18" t="e">
        <v>#DIV/0!</v>
      </c>
      <c r="L62" s="20" t="e">
        <v>#DIV/0!</v>
      </c>
    </row>
    <row r="63" spans="1:12" s="2" customFormat="1" ht="15.75" hidden="1">
      <c r="A63" s="57" t="s">
        <v>75</v>
      </c>
      <c r="B63" s="48"/>
      <c r="C63" s="33"/>
      <c r="D63" s="18" t="e">
        <v>#DIV/0!</v>
      </c>
      <c r="E63" s="41"/>
      <c r="F63" s="60">
        <v>0</v>
      </c>
      <c r="G63" s="33"/>
      <c r="H63" s="41"/>
      <c r="I63" s="20">
        <v>0</v>
      </c>
      <c r="J63" s="51" t="e">
        <v>#DIV/0!</v>
      </c>
      <c r="K63" s="18" t="e">
        <v>#DIV/0!</v>
      </c>
      <c r="L63" s="20" t="e">
        <v>#DIV/0!</v>
      </c>
    </row>
    <row r="64" spans="1:12" s="2" customFormat="1" ht="15.75" hidden="1">
      <c r="A64" s="57" t="s">
        <v>37</v>
      </c>
      <c r="B64" s="48"/>
      <c r="C64" s="33"/>
      <c r="D64" s="18" t="e">
        <v>#DIV/0!</v>
      </c>
      <c r="E64" s="41"/>
      <c r="F64" s="60">
        <v>0</v>
      </c>
      <c r="G64" s="33"/>
      <c r="H64" s="41"/>
      <c r="I64" s="20">
        <v>0</v>
      </c>
      <c r="J64" s="51" t="e">
        <v>#DIV/0!</v>
      </c>
      <c r="K64" s="18" t="e">
        <v>#DIV/0!</v>
      </c>
      <c r="L64" s="20" t="e">
        <v>#DIV/0!</v>
      </c>
    </row>
    <row r="65" spans="1:12" s="2" customFormat="1" ht="15.75" hidden="1">
      <c r="A65" s="57" t="s">
        <v>38</v>
      </c>
      <c r="B65" s="48"/>
      <c r="C65" s="33"/>
      <c r="D65" s="18" t="e">
        <v>#DIV/0!</v>
      </c>
      <c r="E65" s="41"/>
      <c r="F65" s="60">
        <v>0</v>
      </c>
      <c r="G65" s="33"/>
      <c r="H65" s="41"/>
      <c r="I65" s="20">
        <v>0</v>
      </c>
      <c r="J65" s="51" t="e">
        <v>#DIV/0!</v>
      </c>
      <c r="K65" s="18" t="e">
        <v>#DIV/0!</v>
      </c>
      <c r="L65" s="20" t="e">
        <v>#DIV/0!</v>
      </c>
    </row>
    <row r="66" spans="1:12" s="2" customFormat="1" ht="15.75" hidden="1">
      <c r="A66" s="54" t="s">
        <v>39</v>
      </c>
      <c r="B66" s="48"/>
      <c r="C66" s="33"/>
      <c r="D66" s="18" t="e">
        <v>#DIV/0!</v>
      </c>
      <c r="E66" s="41"/>
      <c r="F66" s="60">
        <v>0</v>
      </c>
      <c r="G66" s="33"/>
      <c r="H66" s="41"/>
      <c r="I66" s="20">
        <v>0</v>
      </c>
      <c r="J66" s="51" t="e">
        <v>#DIV/0!</v>
      </c>
      <c r="K66" s="18" t="e">
        <v>#DIV/0!</v>
      </c>
      <c r="L66" s="20" t="e">
        <v>#DIV/0!</v>
      </c>
    </row>
    <row r="67" spans="1:12" s="2" customFormat="1" ht="15" hidden="1">
      <c r="A67" s="54" t="s">
        <v>40</v>
      </c>
      <c r="B67" s="48"/>
      <c r="C67" s="30"/>
      <c r="D67" s="18" t="e">
        <v>#DIV/0!</v>
      </c>
      <c r="E67" s="36">
        <v>34.8</v>
      </c>
      <c r="F67" s="36">
        <v>-34.8</v>
      </c>
      <c r="G67" s="30"/>
      <c r="H67" s="36">
        <v>93.9</v>
      </c>
      <c r="I67" s="20">
        <v>-93.9</v>
      </c>
      <c r="J67" s="51" t="e">
        <v>#DIV/0!</v>
      </c>
      <c r="K67" s="18">
        <v>26.98275862068966</v>
      </c>
      <c r="L67" s="20" t="e">
        <v>#DIV/0!</v>
      </c>
    </row>
    <row r="68" spans="1:12" s="2" customFormat="1" ht="15.75" hidden="1">
      <c r="A68" s="57" t="s">
        <v>41</v>
      </c>
      <c r="B68" s="48"/>
      <c r="C68" s="33"/>
      <c r="D68" s="18" t="e">
        <v>#DIV/0!</v>
      </c>
      <c r="E68" s="41"/>
      <c r="F68" s="60">
        <v>0</v>
      </c>
      <c r="G68" s="33"/>
      <c r="H68" s="41"/>
      <c r="I68" s="20">
        <v>0</v>
      </c>
      <c r="J68" s="51" t="e">
        <v>#DIV/0!</v>
      </c>
      <c r="K68" s="18" t="e">
        <v>#DIV/0!</v>
      </c>
      <c r="L68" s="20" t="e">
        <v>#DIV/0!</v>
      </c>
    </row>
    <row r="69" spans="1:12" s="15" customFormat="1" ht="15.75" hidden="1">
      <c r="A69" s="56" t="s">
        <v>76</v>
      </c>
      <c r="B69" s="47"/>
      <c r="C69" s="32">
        <v>0</v>
      </c>
      <c r="D69" s="16" t="e">
        <v>#DIV/0!</v>
      </c>
      <c r="E69" s="40">
        <v>0</v>
      </c>
      <c r="F69" s="60">
        <v>0</v>
      </c>
      <c r="G69" s="32">
        <v>0</v>
      </c>
      <c r="H69" s="40">
        <v>0</v>
      </c>
      <c r="I69" s="17">
        <v>0</v>
      </c>
      <c r="J69" s="50" t="e">
        <v>#DIV/0!</v>
      </c>
      <c r="K69" s="18" t="e">
        <v>#DIV/0!</v>
      </c>
      <c r="L69" s="27" t="e">
        <v>#DIV/0!</v>
      </c>
    </row>
    <row r="70" spans="1:12" s="2" customFormat="1" ht="15.75" hidden="1">
      <c r="A70" s="57" t="s">
        <v>77</v>
      </c>
      <c r="B70" s="48"/>
      <c r="C70" s="33"/>
      <c r="D70" s="18" t="e">
        <v>#DIV/0!</v>
      </c>
      <c r="E70" s="41"/>
      <c r="F70" s="60">
        <v>0</v>
      </c>
      <c r="G70" s="33"/>
      <c r="H70" s="41"/>
      <c r="I70" s="20">
        <v>0</v>
      </c>
      <c r="J70" s="51" t="e">
        <v>#DIV/0!</v>
      </c>
      <c r="K70" s="18" t="e">
        <v>#DIV/0!</v>
      </c>
      <c r="L70" s="20" t="e">
        <v>#DIV/0!</v>
      </c>
    </row>
    <row r="71" spans="1:12" s="2" customFormat="1" ht="15.75" hidden="1">
      <c r="A71" s="57" t="s">
        <v>42</v>
      </c>
      <c r="B71" s="48"/>
      <c r="C71" s="33"/>
      <c r="D71" s="18" t="e">
        <v>#DIV/0!</v>
      </c>
      <c r="E71" s="41"/>
      <c r="F71" s="60">
        <v>0</v>
      </c>
      <c r="G71" s="33"/>
      <c r="H71" s="41"/>
      <c r="I71" s="20">
        <v>0</v>
      </c>
      <c r="J71" s="51" t="e">
        <v>#DIV/0!</v>
      </c>
      <c r="K71" s="18" t="e">
        <v>#DIV/0!</v>
      </c>
      <c r="L71" s="20" t="e">
        <v>#DIV/0!</v>
      </c>
    </row>
    <row r="72" spans="1:12" s="2" customFormat="1" ht="15.75" hidden="1">
      <c r="A72" s="57" t="s">
        <v>43</v>
      </c>
      <c r="B72" s="48"/>
      <c r="C72" s="33"/>
      <c r="D72" s="18" t="e">
        <v>#DIV/0!</v>
      </c>
      <c r="E72" s="41"/>
      <c r="F72" s="60">
        <v>0</v>
      </c>
      <c r="G72" s="33"/>
      <c r="H72" s="41"/>
      <c r="I72" s="20">
        <v>0</v>
      </c>
      <c r="J72" s="51" t="e">
        <v>#DIV/0!</v>
      </c>
      <c r="K72" s="18" t="e">
        <v>#DIV/0!</v>
      </c>
      <c r="L72" s="20" t="e">
        <v>#DIV/0!</v>
      </c>
    </row>
    <row r="73" spans="1:12" s="2" customFormat="1" ht="15.75" hidden="1">
      <c r="A73" s="57" t="s">
        <v>78</v>
      </c>
      <c r="B73" s="48"/>
      <c r="C73" s="33"/>
      <c r="D73" s="18" t="e">
        <v>#DIV/0!</v>
      </c>
      <c r="E73" s="41"/>
      <c r="F73" s="60">
        <v>0</v>
      </c>
      <c r="G73" s="33"/>
      <c r="H73" s="41"/>
      <c r="I73" s="20">
        <v>0</v>
      </c>
      <c r="J73" s="51" t="e">
        <v>#DIV/0!</v>
      </c>
      <c r="K73" s="18" t="e">
        <v>#DIV/0!</v>
      </c>
      <c r="L73" s="20" t="e">
        <v>#DIV/0!</v>
      </c>
    </row>
    <row r="74" spans="1:12" s="2" customFormat="1" ht="15.75" hidden="1">
      <c r="A74" s="57" t="s">
        <v>79</v>
      </c>
      <c r="B74" s="48"/>
      <c r="C74" s="33"/>
      <c r="D74" s="18" t="e">
        <v>#DIV/0!</v>
      </c>
      <c r="E74" s="41"/>
      <c r="F74" s="60">
        <v>0</v>
      </c>
      <c r="G74" s="33"/>
      <c r="H74" s="41"/>
      <c r="I74" s="20">
        <v>0</v>
      </c>
      <c r="J74" s="51" t="e">
        <v>#DIV/0!</v>
      </c>
      <c r="K74" s="18" t="e">
        <v>#DIV/0!</v>
      </c>
      <c r="L74" s="20" t="e">
        <v>#DIV/0!</v>
      </c>
    </row>
    <row r="75" spans="1:12" s="2" customFormat="1" ht="15.75" hidden="1">
      <c r="A75" s="57" t="s">
        <v>44</v>
      </c>
      <c r="B75" s="48"/>
      <c r="C75" s="33"/>
      <c r="D75" s="18" t="e">
        <v>#DIV/0!</v>
      </c>
      <c r="E75" s="41"/>
      <c r="F75" s="60">
        <v>0</v>
      </c>
      <c r="G75" s="33"/>
      <c r="H75" s="41"/>
      <c r="I75" s="20">
        <v>0</v>
      </c>
      <c r="J75" s="51" t="e">
        <v>#DIV/0!</v>
      </c>
      <c r="K75" s="18" t="e">
        <v>#DIV/0!</v>
      </c>
      <c r="L75" s="20" t="e">
        <v>#DIV/0!</v>
      </c>
    </row>
    <row r="76" spans="1:12" s="15" customFormat="1" ht="15.75" hidden="1">
      <c r="A76" s="56" t="s">
        <v>45</v>
      </c>
      <c r="B76" s="47"/>
      <c r="C76" s="32">
        <v>0</v>
      </c>
      <c r="D76" s="16" t="e">
        <v>#DIV/0!</v>
      </c>
      <c r="E76" s="40">
        <v>0</v>
      </c>
      <c r="F76" s="60">
        <v>0</v>
      </c>
      <c r="G76" s="32">
        <v>0</v>
      </c>
      <c r="H76" s="40">
        <v>0</v>
      </c>
      <c r="I76" s="17">
        <v>0</v>
      </c>
      <c r="J76" s="50" t="e">
        <v>#DIV/0!</v>
      </c>
      <c r="K76" s="18" t="e">
        <v>#DIV/0!</v>
      </c>
      <c r="L76" s="27" t="e">
        <v>#DIV/0!</v>
      </c>
    </row>
    <row r="77" spans="1:12" s="2" customFormat="1" ht="15.75" hidden="1">
      <c r="A77" s="57" t="s">
        <v>80</v>
      </c>
      <c r="B77" s="48"/>
      <c r="C77" s="33"/>
      <c r="D77" s="18" t="e">
        <v>#DIV/0!</v>
      </c>
      <c r="E77" s="41"/>
      <c r="F77" s="60">
        <v>0</v>
      </c>
      <c r="G77" s="33"/>
      <c r="H77" s="41"/>
      <c r="I77" s="20">
        <v>0</v>
      </c>
      <c r="J77" s="51" t="e">
        <v>#DIV/0!</v>
      </c>
      <c r="K77" s="18" t="e">
        <v>#DIV/0!</v>
      </c>
      <c r="L77" s="20" t="e">
        <v>#DIV/0!</v>
      </c>
    </row>
    <row r="78" spans="1:12" s="2" customFormat="1" ht="15.75" hidden="1">
      <c r="A78" s="57" t="s">
        <v>81</v>
      </c>
      <c r="B78" s="48"/>
      <c r="C78" s="33"/>
      <c r="D78" s="18" t="e">
        <v>#DIV/0!</v>
      </c>
      <c r="E78" s="41"/>
      <c r="F78" s="60">
        <v>0</v>
      </c>
      <c r="G78" s="33"/>
      <c r="H78" s="41"/>
      <c r="I78" s="20">
        <v>0</v>
      </c>
      <c r="J78" s="51" t="e">
        <v>#DIV/0!</v>
      </c>
      <c r="K78" s="18" t="e">
        <v>#DIV/0!</v>
      </c>
      <c r="L78" s="20" t="e">
        <v>#DIV/0!</v>
      </c>
    </row>
    <row r="79" spans="1:12" s="2" customFormat="1" ht="15.75" hidden="1">
      <c r="A79" s="57" t="s">
        <v>82</v>
      </c>
      <c r="B79" s="48"/>
      <c r="C79" s="33"/>
      <c r="D79" s="18" t="e">
        <v>#DIV/0!</v>
      </c>
      <c r="E79" s="41"/>
      <c r="F79" s="60">
        <v>0</v>
      </c>
      <c r="G79" s="33"/>
      <c r="H79" s="41"/>
      <c r="I79" s="20">
        <v>0</v>
      </c>
      <c r="J79" s="51" t="e">
        <v>#DIV/0!</v>
      </c>
      <c r="K79" s="18" t="e">
        <v>#DIV/0!</v>
      </c>
      <c r="L79" s="20" t="e">
        <v>#DIV/0!</v>
      </c>
    </row>
    <row r="80" spans="1:12" s="2" customFormat="1" ht="15.75" hidden="1">
      <c r="A80" s="57" t="s">
        <v>83</v>
      </c>
      <c r="B80" s="48"/>
      <c r="C80" s="33"/>
      <c r="D80" s="18" t="e">
        <v>#DIV/0!</v>
      </c>
      <c r="E80" s="41"/>
      <c r="F80" s="60">
        <v>0</v>
      </c>
      <c r="G80" s="33"/>
      <c r="H80" s="41"/>
      <c r="I80" s="20">
        <v>0</v>
      </c>
      <c r="J80" s="51" t="e">
        <v>#DIV/0!</v>
      </c>
      <c r="K80" s="18" t="e">
        <v>#DIV/0!</v>
      </c>
      <c r="L80" s="20" t="e">
        <v>#DIV/0!</v>
      </c>
    </row>
    <row r="81" spans="1:12" s="2" customFormat="1" ht="15.75" hidden="1">
      <c r="A81" s="57" t="s">
        <v>46</v>
      </c>
      <c r="B81" s="48"/>
      <c r="C81" s="33"/>
      <c r="D81" s="18" t="e">
        <v>#DIV/0!</v>
      </c>
      <c r="E81" s="41"/>
      <c r="F81" s="60">
        <v>0</v>
      </c>
      <c r="G81" s="33"/>
      <c r="H81" s="41"/>
      <c r="I81" s="20">
        <v>0</v>
      </c>
      <c r="J81" s="51" t="e">
        <v>#DIV/0!</v>
      </c>
      <c r="K81" s="18" t="e">
        <v>#DIV/0!</v>
      </c>
      <c r="L81" s="20" t="e">
        <v>#DIV/0!</v>
      </c>
    </row>
    <row r="82" spans="1:12" s="2" customFormat="1" ht="15.75" hidden="1">
      <c r="A82" s="57" t="s">
        <v>47</v>
      </c>
      <c r="B82" s="48"/>
      <c r="C82" s="33"/>
      <c r="D82" s="18" t="e">
        <v>#DIV/0!</v>
      </c>
      <c r="E82" s="41"/>
      <c r="F82" s="60">
        <v>0</v>
      </c>
      <c r="G82" s="33"/>
      <c r="H82" s="41"/>
      <c r="I82" s="20">
        <v>0</v>
      </c>
      <c r="J82" s="51" t="e">
        <v>#DIV/0!</v>
      </c>
      <c r="K82" s="18" t="e">
        <v>#DIV/0!</v>
      </c>
      <c r="L82" s="20" t="e">
        <v>#DIV/0!</v>
      </c>
    </row>
    <row r="83" spans="1:12" s="2" customFormat="1" ht="15.75" hidden="1">
      <c r="A83" s="57" t="s">
        <v>84</v>
      </c>
      <c r="B83" s="48"/>
      <c r="C83" s="33"/>
      <c r="D83" s="18" t="e">
        <v>#DIV/0!</v>
      </c>
      <c r="E83" s="41"/>
      <c r="F83" s="60">
        <v>0</v>
      </c>
      <c r="G83" s="33"/>
      <c r="H83" s="41"/>
      <c r="I83" s="20">
        <v>0</v>
      </c>
      <c r="J83" s="51" t="e">
        <v>#DIV/0!</v>
      </c>
      <c r="K83" s="18" t="e">
        <v>#DIV/0!</v>
      </c>
      <c r="L83" s="20" t="e">
        <v>#DIV/0!</v>
      </c>
    </row>
    <row r="84" spans="1:12" s="2" customFormat="1" ht="15.75" hidden="1">
      <c r="A84" s="57" t="s">
        <v>85</v>
      </c>
      <c r="B84" s="48"/>
      <c r="C84" s="33"/>
      <c r="D84" s="18" t="e">
        <v>#DIV/0!</v>
      </c>
      <c r="E84" s="41"/>
      <c r="F84" s="60">
        <v>0</v>
      </c>
      <c r="G84" s="33"/>
      <c r="H84" s="41"/>
      <c r="I84" s="20">
        <v>0</v>
      </c>
      <c r="J84" s="51" t="e">
        <v>#DIV/0!</v>
      </c>
      <c r="K84" s="18" t="e">
        <v>#DIV/0!</v>
      </c>
      <c r="L84" s="20" t="e">
        <v>#DIV/0!</v>
      </c>
    </row>
    <row r="85" spans="1:12" s="2" customFormat="1" ht="15.75" hidden="1">
      <c r="A85" s="57" t="s">
        <v>48</v>
      </c>
      <c r="B85" s="48"/>
      <c r="C85" s="33"/>
      <c r="D85" s="18" t="e">
        <v>#DIV/0!</v>
      </c>
      <c r="E85" s="41"/>
      <c r="F85" s="60">
        <v>0</v>
      </c>
      <c r="G85" s="33"/>
      <c r="H85" s="41"/>
      <c r="I85" s="20">
        <v>0</v>
      </c>
      <c r="J85" s="51" t="e">
        <v>#DIV/0!</v>
      </c>
      <c r="K85" s="18" t="e">
        <v>#DIV/0!</v>
      </c>
      <c r="L85" s="20" t="e">
        <v>#DIV/0!</v>
      </c>
    </row>
    <row r="86" spans="1:12" s="2" customFormat="1" ht="15.75" hidden="1">
      <c r="A86" s="57" t="s">
        <v>86</v>
      </c>
      <c r="B86" s="48"/>
      <c r="C86" s="33"/>
      <c r="D86" s="18" t="e">
        <v>#DIV/0!</v>
      </c>
      <c r="E86" s="41"/>
      <c r="F86" s="60">
        <v>0</v>
      </c>
      <c r="G86" s="33"/>
      <c r="H86" s="41"/>
      <c r="I86" s="20">
        <v>0</v>
      </c>
      <c r="J86" s="51" t="e">
        <v>#DIV/0!</v>
      </c>
      <c r="K86" s="18" t="e">
        <v>#DIV/0!</v>
      </c>
      <c r="L86" s="20" t="e">
        <v>#DIV/0!</v>
      </c>
    </row>
    <row r="87" spans="1:12" s="2" customFormat="1" ht="15.75" hidden="1">
      <c r="A87" s="57" t="s">
        <v>49</v>
      </c>
      <c r="B87" s="48"/>
      <c r="C87" s="33"/>
      <c r="D87" s="18" t="e">
        <v>#DIV/0!</v>
      </c>
      <c r="E87" s="41"/>
      <c r="F87" s="60">
        <v>0</v>
      </c>
      <c r="G87" s="33"/>
      <c r="H87" s="41"/>
      <c r="I87" s="20">
        <v>0</v>
      </c>
      <c r="J87" s="51" t="e">
        <v>#DIV/0!</v>
      </c>
      <c r="K87" s="18" t="e">
        <v>#DIV/0!</v>
      </c>
      <c r="L87" s="20" t="e">
        <v>#DIV/0!</v>
      </c>
    </row>
    <row r="88" spans="1:12" s="2" customFormat="1" ht="15.75" hidden="1">
      <c r="A88" s="57" t="s">
        <v>50</v>
      </c>
      <c r="B88" s="48"/>
      <c r="C88" s="33"/>
      <c r="D88" s="18" t="e">
        <v>#DIV/0!</v>
      </c>
      <c r="E88" s="41"/>
      <c r="F88" s="60">
        <v>0</v>
      </c>
      <c r="G88" s="33"/>
      <c r="H88" s="41"/>
      <c r="I88" s="20">
        <v>0</v>
      </c>
      <c r="J88" s="51" t="e">
        <v>#DIV/0!</v>
      </c>
      <c r="K88" s="18" t="e">
        <v>#DIV/0!</v>
      </c>
      <c r="L88" s="20" t="e">
        <v>#DIV/0!</v>
      </c>
    </row>
    <row r="89" spans="1:12" s="2" customFormat="1" ht="15.75" hidden="1">
      <c r="A89" s="57" t="s">
        <v>51</v>
      </c>
      <c r="B89" s="48"/>
      <c r="C89" s="33"/>
      <c r="D89" s="18" t="e">
        <v>#DIV/0!</v>
      </c>
      <c r="E89" s="41"/>
      <c r="F89" s="60">
        <v>0</v>
      </c>
      <c r="G89" s="33"/>
      <c r="H89" s="41"/>
      <c r="I89" s="20">
        <v>0</v>
      </c>
      <c r="J89" s="51" t="e">
        <v>#DIV/0!</v>
      </c>
      <c r="K89" s="18" t="e">
        <v>#DIV/0!</v>
      </c>
      <c r="L89" s="20" t="e">
        <v>#DIV/0!</v>
      </c>
    </row>
    <row r="90" spans="1:12" s="2" customFormat="1" ht="15.75" hidden="1">
      <c r="A90" s="54" t="s">
        <v>52</v>
      </c>
      <c r="B90" s="48"/>
      <c r="C90" s="33"/>
      <c r="D90" s="18" t="e">
        <v>#DIV/0!</v>
      </c>
      <c r="E90" s="41"/>
      <c r="F90" s="60">
        <v>0</v>
      </c>
      <c r="G90" s="33"/>
      <c r="H90" s="41"/>
      <c r="I90" s="20">
        <v>0</v>
      </c>
      <c r="J90" s="51" t="e">
        <v>#DIV/0!</v>
      </c>
      <c r="K90" s="18" t="e">
        <v>#DIV/0!</v>
      </c>
      <c r="L90" s="20" t="e">
        <v>#DIV/0!</v>
      </c>
    </row>
    <row r="91" spans="1:12" s="2" customFormat="1" ht="15.75" hidden="1">
      <c r="A91" s="57" t="s">
        <v>97</v>
      </c>
      <c r="B91" s="48"/>
      <c r="C91" s="33"/>
      <c r="D91" s="18" t="e">
        <v>#DIV/0!</v>
      </c>
      <c r="E91" s="41"/>
      <c r="F91" s="60">
        <v>0</v>
      </c>
      <c r="G91" s="33"/>
      <c r="H91" s="41"/>
      <c r="I91" s="20">
        <v>0</v>
      </c>
      <c r="J91" s="51" t="e">
        <v>#DIV/0!</v>
      </c>
      <c r="K91" s="18" t="e">
        <v>#DIV/0!</v>
      </c>
      <c r="L91" s="20" t="e">
        <v>#DIV/0!</v>
      </c>
    </row>
    <row r="92" spans="1:12" s="2" customFormat="1" ht="15.75" hidden="1">
      <c r="A92" s="57" t="s">
        <v>87</v>
      </c>
      <c r="B92" s="48"/>
      <c r="C92" s="33"/>
      <c r="D92" s="18" t="e">
        <v>#DIV/0!</v>
      </c>
      <c r="E92" s="41"/>
      <c r="F92" s="60">
        <v>0</v>
      </c>
      <c r="G92" s="33"/>
      <c r="H92" s="41"/>
      <c r="I92" s="20">
        <v>0</v>
      </c>
      <c r="J92" s="51" t="e">
        <v>#DIV/0!</v>
      </c>
      <c r="K92" s="18" t="e">
        <v>#DIV/0!</v>
      </c>
      <c r="L92" s="20" t="e">
        <v>#DIV/0!</v>
      </c>
    </row>
    <row r="93" spans="1:12" s="15" customFormat="1" ht="15.75" hidden="1">
      <c r="A93" s="56" t="s">
        <v>53</v>
      </c>
      <c r="B93" s="50"/>
      <c r="C93" s="32">
        <v>0</v>
      </c>
      <c r="D93" s="16" t="e">
        <v>#DIV/0!</v>
      </c>
      <c r="E93" s="40">
        <v>0</v>
      </c>
      <c r="F93" s="60">
        <v>0</v>
      </c>
      <c r="G93" s="32">
        <v>0</v>
      </c>
      <c r="H93" s="40">
        <v>0</v>
      </c>
      <c r="I93" s="17">
        <v>0</v>
      </c>
      <c r="J93" s="50" t="e">
        <v>#DIV/0!</v>
      </c>
      <c r="K93" s="18" t="e">
        <v>#DIV/0!</v>
      </c>
      <c r="L93" s="17" t="e">
        <v>#DIV/0!</v>
      </c>
    </row>
    <row r="94" spans="1:12" s="2" customFormat="1" ht="15.75" hidden="1">
      <c r="A94" s="57" t="s">
        <v>88</v>
      </c>
      <c r="B94" s="51"/>
      <c r="C94" s="33"/>
      <c r="D94" s="18" t="e">
        <v>#DIV/0!</v>
      </c>
      <c r="E94" s="41"/>
      <c r="F94" s="60">
        <v>0</v>
      </c>
      <c r="G94" s="33"/>
      <c r="H94" s="41"/>
      <c r="I94" s="20">
        <v>0</v>
      </c>
      <c r="J94" s="51" t="e">
        <v>#DIV/0!</v>
      </c>
      <c r="K94" s="18" t="e">
        <v>#DIV/0!</v>
      </c>
      <c r="L94" s="20" t="e">
        <v>#DIV/0!</v>
      </c>
    </row>
    <row r="95" spans="1:12" s="2" customFormat="1" ht="15.75" hidden="1">
      <c r="A95" s="57" t="s">
        <v>54</v>
      </c>
      <c r="B95" s="51"/>
      <c r="C95" s="33"/>
      <c r="D95" s="18" t="e">
        <v>#DIV/0!</v>
      </c>
      <c r="E95" s="41"/>
      <c r="F95" s="60">
        <v>0</v>
      </c>
      <c r="G95" s="33"/>
      <c r="H95" s="41"/>
      <c r="I95" s="20">
        <v>0</v>
      </c>
      <c r="J95" s="51" t="e">
        <v>#DIV/0!</v>
      </c>
      <c r="K95" s="18" t="e">
        <v>#DIV/0!</v>
      </c>
      <c r="L95" s="20" t="e">
        <v>#DIV/0!</v>
      </c>
    </row>
    <row r="96" spans="1:12" s="2" customFormat="1" ht="15.75" hidden="1">
      <c r="A96" s="57" t="s">
        <v>55</v>
      </c>
      <c r="B96" s="51"/>
      <c r="C96" s="33"/>
      <c r="D96" s="18" t="e">
        <v>#DIV/0!</v>
      </c>
      <c r="E96" s="41"/>
      <c r="F96" s="60">
        <v>0</v>
      </c>
      <c r="G96" s="33"/>
      <c r="H96" s="41"/>
      <c r="I96" s="20">
        <v>0</v>
      </c>
      <c r="J96" s="51" t="e">
        <v>#DIV/0!</v>
      </c>
      <c r="K96" s="18" t="e">
        <v>#DIV/0!</v>
      </c>
      <c r="L96" s="20" t="e">
        <v>#DIV/0!</v>
      </c>
    </row>
    <row r="97" spans="1:12" s="2" customFormat="1" ht="15.75" hidden="1">
      <c r="A97" s="57" t="s">
        <v>56</v>
      </c>
      <c r="B97" s="51"/>
      <c r="C97" s="33"/>
      <c r="D97" s="18" t="e">
        <v>#DIV/0!</v>
      </c>
      <c r="E97" s="41"/>
      <c r="F97" s="60">
        <v>0</v>
      </c>
      <c r="G97" s="33"/>
      <c r="H97" s="41"/>
      <c r="I97" s="20">
        <v>0</v>
      </c>
      <c r="J97" s="51" t="e">
        <v>#DIV/0!</v>
      </c>
      <c r="K97" s="18" t="e">
        <v>#DIV/0!</v>
      </c>
      <c r="L97" s="20" t="e">
        <v>#DIV/0!</v>
      </c>
    </row>
    <row r="98" spans="1:12" s="2" customFormat="1" ht="15.75" hidden="1">
      <c r="A98" s="57" t="s">
        <v>57</v>
      </c>
      <c r="B98" s="51"/>
      <c r="C98" s="33"/>
      <c r="D98" s="18" t="e">
        <v>#DIV/0!</v>
      </c>
      <c r="E98" s="41"/>
      <c r="F98" s="60">
        <v>0</v>
      </c>
      <c r="G98" s="33"/>
      <c r="H98" s="41"/>
      <c r="I98" s="20">
        <v>0</v>
      </c>
      <c r="J98" s="51" t="e">
        <v>#DIV/0!</v>
      </c>
      <c r="K98" s="18" t="e">
        <v>#DIV/0!</v>
      </c>
      <c r="L98" s="20" t="e">
        <v>#DIV/0!</v>
      </c>
    </row>
    <row r="99" spans="1:12" s="2" customFormat="1" ht="15.75" hidden="1">
      <c r="A99" s="57" t="s">
        <v>89</v>
      </c>
      <c r="B99" s="51"/>
      <c r="C99" s="33"/>
      <c r="D99" s="18" t="e">
        <v>#DIV/0!</v>
      </c>
      <c r="E99" s="41"/>
      <c r="F99" s="60">
        <v>0</v>
      </c>
      <c r="G99" s="33"/>
      <c r="H99" s="41"/>
      <c r="I99" s="20">
        <v>0</v>
      </c>
      <c r="J99" s="51" t="e">
        <v>#DIV/0!</v>
      </c>
      <c r="K99" s="18" t="e">
        <v>#DIV/0!</v>
      </c>
      <c r="L99" s="20" t="e">
        <v>#DIV/0!</v>
      </c>
    </row>
    <row r="100" spans="1:12" s="2" customFormat="1" ht="15.75" hidden="1">
      <c r="A100" s="57" t="s">
        <v>58</v>
      </c>
      <c r="B100" s="51"/>
      <c r="C100" s="33"/>
      <c r="D100" s="18" t="e">
        <v>#DIV/0!</v>
      </c>
      <c r="E100" s="41"/>
      <c r="F100" s="60">
        <v>0</v>
      </c>
      <c r="G100" s="33"/>
      <c r="H100" s="41"/>
      <c r="I100" s="20">
        <v>0</v>
      </c>
      <c r="J100" s="51" t="e">
        <v>#DIV/0!</v>
      </c>
      <c r="K100" s="18" t="e">
        <v>#DIV/0!</v>
      </c>
      <c r="L100" s="20" t="e">
        <v>#DIV/0!</v>
      </c>
    </row>
    <row r="101" spans="1:12" s="2" customFormat="1" ht="15.75" hidden="1">
      <c r="A101" s="57" t="s">
        <v>59</v>
      </c>
      <c r="B101" s="51"/>
      <c r="C101" s="33"/>
      <c r="D101" s="18" t="e">
        <v>#DIV/0!</v>
      </c>
      <c r="E101" s="41"/>
      <c r="F101" s="60">
        <v>0</v>
      </c>
      <c r="G101" s="33"/>
      <c r="H101" s="41"/>
      <c r="I101" s="20">
        <v>0</v>
      </c>
      <c r="J101" s="51" t="e">
        <v>#DIV/0!</v>
      </c>
      <c r="K101" s="18" t="e">
        <v>#DIV/0!</v>
      </c>
      <c r="L101" s="20" t="e">
        <v>#DIV/0!</v>
      </c>
    </row>
    <row r="102" spans="1:12" s="2" customFormat="1" ht="15.75" hidden="1">
      <c r="A102" s="57" t="s">
        <v>90</v>
      </c>
      <c r="B102" s="51"/>
      <c r="C102" s="33"/>
      <c r="D102" s="18" t="e">
        <v>#DIV/0!</v>
      </c>
      <c r="E102" s="41"/>
      <c r="F102" s="60">
        <v>0</v>
      </c>
      <c r="G102" s="33"/>
      <c r="H102" s="41"/>
      <c r="I102" s="20">
        <v>0</v>
      </c>
      <c r="J102" s="51" t="e">
        <v>#DIV/0!</v>
      </c>
      <c r="K102" s="18" t="e">
        <v>#DIV/0!</v>
      </c>
      <c r="L102" s="20" t="e">
        <v>#DIV/0!</v>
      </c>
    </row>
    <row r="103" spans="1:12" s="2" customFormat="1" ht="15.75" hidden="1">
      <c r="A103" s="58" t="s">
        <v>91</v>
      </c>
      <c r="B103" s="51"/>
      <c r="C103" s="42"/>
      <c r="D103" s="43" t="e">
        <v>#DIV/0!</v>
      </c>
      <c r="E103" s="44"/>
      <c r="F103" s="61">
        <v>0</v>
      </c>
      <c r="G103" s="42"/>
      <c r="H103" s="44"/>
      <c r="I103" s="45">
        <v>0</v>
      </c>
      <c r="J103" s="64" t="e">
        <v>#DIV/0!</v>
      </c>
      <c r="K103" s="43" t="e">
        <v>#DIV/0!</v>
      </c>
      <c r="L103" s="45" t="e">
        <v>#DIV/0!</v>
      </c>
    </row>
    <row r="104" ht="15" hidden="1"/>
    <row r="105" spans="1:7" s="5" customFormat="1" ht="15" hidden="1">
      <c r="A105" s="4"/>
      <c r="B105" s="4"/>
      <c r="G105" s="2"/>
    </row>
    <row r="106" spans="1:7" s="5" customFormat="1" ht="15" hidden="1">
      <c r="A106" s="4"/>
      <c r="B106" s="4"/>
      <c r="G106" s="2"/>
    </row>
    <row r="107" spans="1:7" s="5" customFormat="1" ht="15" hidden="1">
      <c r="A107" s="4"/>
      <c r="B107" s="4"/>
      <c r="G107" s="2"/>
    </row>
    <row r="108" spans="1:7" s="5" customFormat="1" ht="15" hidden="1">
      <c r="A108" s="4"/>
      <c r="B108" s="4"/>
      <c r="G108" s="2"/>
    </row>
    <row r="109" spans="1:7" s="5" customFormat="1" ht="15" hidden="1">
      <c r="A109" s="4"/>
      <c r="B109" s="4"/>
      <c r="G109" s="2"/>
    </row>
    <row r="110" spans="1:7" s="5" customFormat="1" ht="15" hidden="1">
      <c r="A110" s="4"/>
      <c r="B110" s="4"/>
      <c r="G110" s="2"/>
    </row>
    <row r="111" spans="1:7" s="5" customFormat="1" ht="15" hidden="1">
      <c r="A111" s="4"/>
      <c r="B111" s="4"/>
      <c r="G111" s="2"/>
    </row>
    <row r="112" spans="1:7" s="5" customFormat="1" ht="15" hidden="1">
      <c r="A112" s="4"/>
      <c r="B112" s="4"/>
      <c r="G112" s="2"/>
    </row>
    <row r="113" spans="1:7" s="5" customFormat="1" ht="15" hidden="1">
      <c r="A113" s="4"/>
      <c r="B113" s="4"/>
      <c r="G113" s="2"/>
    </row>
    <row r="114" spans="1:7" s="5" customFormat="1" ht="15" hidden="1">
      <c r="A114" s="4"/>
      <c r="B114" s="4"/>
      <c r="G114" s="2"/>
    </row>
    <row r="115" spans="1:7" s="5" customFormat="1" ht="15" hidden="1">
      <c r="A115" s="4"/>
      <c r="B115" s="4"/>
      <c r="G115" s="2"/>
    </row>
    <row r="116" spans="1:7" s="7" customFormat="1" ht="15" hidden="1">
      <c r="A116" s="4"/>
      <c r="B116" s="4"/>
      <c r="G116" s="8"/>
    </row>
    <row r="117" spans="1:7" s="7" customFormat="1" ht="15" hidden="1">
      <c r="A117" s="4"/>
      <c r="B117" s="4"/>
      <c r="G117" s="8"/>
    </row>
    <row r="118" spans="1:7" s="7" customFormat="1" ht="15" hidden="1">
      <c r="A118" s="4"/>
      <c r="B118" s="4"/>
      <c r="G118" s="8"/>
    </row>
    <row r="119" spans="1:7" s="7" customFormat="1" ht="15" hidden="1">
      <c r="A119" s="4"/>
      <c r="B119" s="4"/>
      <c r="G119" s="8"/>
    </row>
    <row r="120" spans="1:7" s="7" customFormat="1" ht="15" hidden="1">
      <c r="A120" s="4"/>
      <c r="B120" s="4"/>
      <c r="G120" s="8"/>
    </row>
    <row r="121" spans="1:7" s="7" customFormat="1" ht="15" hidden="1">
      <c r="A121" s="4"/>
      <c r="B121" s="4"/>
      <c r="G121" s="8"/>
    </row>
    <row r="122" spans="1:7" s="7" customFormat="1" ht="15" hidden="1">
      <c r="A122" s="4"/>
      <c r="B122" s="4"/>
      <c r="G122" s="8"/>
    </row>
    <row r="123" spans="1:7" s="7" customFormat="1" ht="15" hidden="1">
      <c r="A123" s="4"/>
      <c r="B123" s="4"/>
      <c r="G123" s="8"/>
    </row>
    <row r="124" spans="1:7" s="7" customFormat="1" ht="15" hidden="1">
      <c r="A124" s="4"/>
      <c r="B124" s="4"/>
      <c r="G124" s="8"/>
    </row>
    <row r="125" spans="1:7" s="7" customFormat="1" ht="15" hidden="1">
      <c r="A125" s="4"/>
      <c r="B125" s="4"/>
      <c r="G125" s="8"/>
    </row>
    <row r="126" spans="1:7" s="7" customFormat="1" ht="15" hidden="1">
      <c r="A126" s="4"/>
      <c r="B126" s="4"/>
      <c r="G126" s="8"/>
    </row>
    <row r="127" spans="1:7" s="7" customFormat="1" ht="15" hidden="1">
      <c r="A127" s="4"/>
      <c r="B127" s="4"/>
      <c r="G127" s="8"/>
    </row>
    <row r="128" spans="1:7" s="7" customFormat="1" ht="15" hidden="1">
      <c r="A128" s="4"/>
      <c r="B128" s="4"/>
      <c r="G128" s="8"/>
    </row>
    <row r="129" spans="1:7" s="7" customFormat="1" ht="15" hidden="1">
      <c r="A129" s="4"/>
      <c r="B129" s="4"/>
      <c r="G129" s="8"/>
    </row>
    <row r="130" spans="1:7" s="7" customFormat="1" ht="15" hidden="1">
      <c r="A130" s="4"/>
      <c r="B130" s="4"/>
      <c r="G130" s="8"/>
    </row>
    <row r="131" spans="1:7" s="7" customFormat="1" ht="15" hidden="1">
      <c r="A131" s="4"/>
      <c r="B131" s="4"/>
      <c r="G131" s="8"/>
    </row>
    <row r="132" spans="1:7" s="7" customFormat="1" ht="15" hidden="1">
      <c r="A132" s="4"/>
      <c r="B132" s="4"/>
      <c r="G132" s="8"/>
    </row>
    <row r="133" spans="1:7" s="7" customFormat="1" ht="15" hidden="1">
      <c r="A133" s="4"/>
      <c r="B133" s="4"/>
      <c r="G133" s="8"/>
    </row>
    <row r="134" spans="1:7" s="7" customFormat="1" ht="15" hidden="1">
      <c r="A134" s="4"/>
      <c r="B134" s="4"/>
      <c r="G134" s="8"/>
    </row>
    <row r="135" spans="1:7" s="7" customFormat="1" ht="15" hidden="1">
      <c r="A135" s="4"/>
      <c r="B135" s="4"/>
      <c r="G135" s="8"/>
    </row>
    <row r="136" spans="1:7" s="7" customFormat="1" ht="15" hidden="1">
      <c r="A136" s="4"/>
      <c r="B136" s="4"/>
      <c r="G136" s="8"/>
    </row>
    <row r="137" spans="1:7" s="7" customFormat="1" ht="15" hidden="1">
      <c r="A137" s="4"/>
      <c r="B137" s="4"/>
      <c r="G137" s="8"/>
    </row>
    <row r="138" spans="1:7" s="7" customFormat="1" ht="15" hidden="1">
      <c r="A138" s="4"/>
      <c r="B138" s="4"/>
      <c r="G138" s="8"/>
    </row>
    <row r="139" spans="1:7" s="7" customFormat="1" ht="15" hidden="1">
      <c r="A139" s="4"/>
      <c r="B139" s="4"/>
      <c r="G139" s="8"/>
    </row>
    <row r="140" spans="1:7" s="7" customFormat="1" ht="15" hidden="1">
      <c r="A140" s="4"/>
      <c r="B140" s="4"/>
      <c r="G140" s="8"/>
    </row>
    <row r="141" spans="1:7" s="7" customFormat="1" ht="15" hidden="1">
      <c r="A141" s="4"/>
      <c r="B141" s="4"/>
      <c r="G141" s="8"/>
    </row>
    <row r="142" spans="1:7" s="7" customFormat="1" ht="15" hidden="1">
      <c r="A142" s="4"/>
      <c r="B142" s="4"/>
      <c r="G142" s="8"/>
    </row>
    <row r="143" spans="1:7" s="7" customFormat="1" ht="15" hidden="1">
      <c r="A143" s="4"/>
      <c r="B143" s="4"/>
      <c r="G143" s="8"/>
    </row>
    <row r="144" spans="1:7" s="7" customFormat="1" ht="15" hidden="1">
      <c r="A144" s="4"/>
      <c r="B144" s="4"/>
      <c r="G144" s="8"/>
    </row>
    <row r="145" spans="1:2" s="8" customFormat="1" ht="15" hidden="1">
      <c r="A145" s="6"/>
      <c r="B145" s="6"/>
    </row>
    <row r="146" spans="1:2" s="8" customFormat="1" ht="15" hidden="1">
      <c r="A146" s="6"/>
      <c r="B146" s="6"/>
    </row>
    <row r="147" spans="1:2" s="8" customFormat="1" ht="15" hidden="1">
      <c r="A147" s="6"/>
      <c r="B147" s="6"/>
    </row>
    <row r="148" spans="1:2" s="8" customFormat="1" ht="15" hidden="1">
      <c r="A148" s="6"/>
      <c r="B148" s="6"/>
    </row>
    <row r="149" spans="1:4" s="8" customFormat="1" ht="15" hidden="1">
      <c r="A149" s="6"/>
      <c r="B149" s="104"/>
      <c r="C149" s="104"/>
      <c r="D149" s="104"/>
    </row>
    <row r="150" spans="1:2" s="8" customFormat="1" ht="15.75" hidden="1">
      <c r="A150" s="23"/>
      <c r="B150" s="6"/>
    </row>
    <row r="151" spans="1:4" s="8" customFormat="1" ht="15" hidden="1">
      <c r="A151" s="6"/>
      <c r="B151" s="104"/>
      <c r="C151" s="104"/>
      <c r="D151" s="104"/>
    </row>
    <row r="152" spans="1:2" s="8" customFormat="1" ht="15" hidden="1">
      <c r="A152" s="6"/>
      <c r="B152" s="6"/>
    </row>
    <row r="153" spans="1:2" s="8" customFormat="1" ht="15" hidden="1">
      <c r="A153" s="6"/>
      <c r="B153" s="6"/>
    </row>
    <row r="154" spans="1:2" s="8" customFormat="1" ht="15" hidden="1">
      <c r="A154" s="6"/>
      <c r="B154" s="6"/>
    </row>
    <row r="155" spans="1:2" s="8" customFormat="1" ht="15" hidden="1">
      <c r="A155" s="6"/>
      <c r="B155" s="6"/>
    </row>
    <row r="156" spans="1:2" s="8" customFormat="1" ht="15" hidden="1">
      <c r="A156" s="6"/>
      <c r="B156" s="6"/>
    </row>
    <row r="157" spans="1:2" s="8" customFormat="1" ht="15" hidden="1">
      <c r="A157" s="6"/>
      <c r="B157" s="6"/>
    </row>
    <row r="158" spans="1:2" s="8" customFormat="1" ht="15" hidden="1">
      <c r="A158" s="6"/>
      <c r="B158" s="6"/>
    </row>
    <row r="159" spans="1:2" s="8" customFormat="1" ht="15" hidden="1">
      <c r="A159" s="6"/>
      <c r="B159" s="6"/>
    </row>
    <row r="160" spans="1:2" s="8" customFormat="1" ht="15" hidden="1">
      <c r="A160" s="6"/>
      <c r="B160" s="6"/>
    </row>
    <row r="161" spans="1:2" s="8" customFormat="1" ht="15" hidden="1">
      <c r="A161" s="6"/>
      <c r="B161" s="6"/>
    </row>
    <row r="162" spans="1:2" s="8" customFormat="1" ht="15" hidden="1">
      <c r="A162" s="6"/>
      <c r="B162" s="6"/>
    </row>
    <row r="163" spans="1:2" s="8" customFormat="1" ht="15" hidden="1">
      <c r="A163" s="6"/>
      <c r="B163" s="6"/>
    </row>
    <row r="164" spans="1:2" s="8" customFormat="1" ht="15" hidden="1">
      <c r="A164" s="6"/>
      <c r="B164" s="6"/>
    </row>
    <row r="165" spans="1:2" s="8" customFormat="1" ht="15" hidden="1">
      <c r="A165" s="6"/>
      <c r="B165" s="6"/>
    </row>
    <row r="166" spans="1:2" s="8" customFormat="1" ht="15" hidden="1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4"/>
      <c r="B192" s="24"/>
    </row>
    <row r="193" spans="1:2" s="10" customFormat="1" ht="15">
      <c r="A193" s="24"/>
      <c r="B193" s="24"/>
    </row>
    <row r="194" spans="1:2" s="10" customFormat="1" ht="15">
      <c r="A194" s="24"/>
      <c r="B194" s="24"/>
    </row>
    <row r="195" spans="1:2" s="10" customFormat="1" ht="15">
      <c r="A195" s="24"/>
      <c r="B195" s="24"/>
    </row>
    <row r="196" spans="1:2" s="10" customFormat="1" ht="15">
      <c r="A196" s="24"/>
      <c r="B196" s="24"/>
    </row>
    <row r="197" spans="1:2" s="10" customFormat="1" ht="15">
      <c r="A197" s="24"/>
      <c r="B197" s="24"/>
    </row>
    <row r="198" spans="1:2" s="10" customFormat="1" ht="15">
      <c r="A198" s="24"/>
      <c r="B198" s="24"/>
    </row>
    <row r="199" spans="1:2" s="10" customFormat="1" ht="15">
      <c r="A199" s="24"/>
      <c r="B199" s="24"/>
    </row>
    <row r="200" spans="1:2" s="10" customFormat="1" ht="15">
      <c r="A200" s="24"/>
      <c r="B200" s="24"/>
    </row>
    <row r="201" spans="1:2" s="10" customFormat="1" ht="15">
      <c r="A201" s="24"/>
      <c r="B201" s="24"/>
    </row>
    <row r="202" spans="1:2" s="10" customFormat="1" ht="15">
      <c r="A202" s="24"/>
      <c r="B202" s="24"/>
    </row>
    <row r="203" spans="1:2" s="10" customFormat="1" ht="15">
      <c r="A203" s="24"/>
      <c r="B203" s="24"/>
    </row>
    <row r="204" spans="1:2" s="10" customFormat="1" ht="15">
      <c r="A204" s="24"/>
      <c r="B204" s="24"/>
    </row>
    <row r="205" spans="1:2" s="10" customFormat="1" ht="15">
      <c r="A205" s="24"/>
      <c r="B205" s="24"/>
    </row>
    <row r="206" spans="1:2" s="10" customFormat="1" ht="15">
      <c r="A206" s="24"/>
      <c r="B206" s="24"/>
    </row>
    <row r="207" spans="1:2" s="10" customFormat="1" ht="15">
      <c r="A207" s="24"/>
      <c r="B207" s="24"/>
    </row>
    <row r="208" spans="1:2" s="10" customFormat="1" ht="15">
      <c r="A208" s="24"/>
      <c r="B208" s="24"/>
    </row>
    <row r="209" spans="1:2" s="10" customFormat="1" ht="15">
      <c r="A209" s="24"/>
      <c r="B209" s="24"/>
    </row>
    <row r="210" spans="1:2" s="10" customFormat="1" ht="15">
      <c r="A210" s="24"/>
      <c r="B210" s="24"/>
    </row>
    <row r="211" spans="1:2" s="10" customFormat="1" ht="15">
      <c r="A211" s="24"/>
      <c r="B211" s="24"/>
    </row>
    <row r="212" spans="1:2" s="10" customFormat="1" ht="15">
      <c r="A212" s="24"/>
      <c r="B212" s="24"/>
    </row>
    <row r="213" spans="1:2" s="10" customFormat="1" ht="15">
      <c r="A213" s="24"/>
      <c r="B213" s="24"/>
    </row>
    <row r="214" spans="1:2" s="10" customFormat="1" ht="15">
      <c r="A214" s="24"/>
      <c r="B214" s="24"/>
    </row>
    <row r="215" spans="1:2" s="10" customFormat="1" ht="15">
      <c r="A215" s="24"/>
      <c r="B215" s="24"/>
    </row>
    <row r="216" spans="1:2" s="10" customFormat="1" ht="15">
      <c r="A216" s="24"/>
      <c r="B216" s="24"/>
    </row>
    <row r="217" spans="1:2" s="10" customFormat="1" ht="15">
      <c r="A217" s="24"/>
      <c r="B217" s="24"/>
    </row>
    <row r="218" spans="1:2" s="10" customFormat="1" ht="15">
      <c r="A218" s="24"/>
      <c r="B218" s="24"/>
    </row>
    <row r="219" spans="1:2" s="10" customFormat="1" ht="15">
      <c r="A219" s="24"/>
      <c r="B219" s="24"/>
    </row>
    <row r="220" spans="1:2" s="10" customFormat="1" ht="15">
      <c r="A220" s="24"/>
      <c r="B220" s="24"/>
    </row>
    <row r="221" spans="1:2" s="10" customFormat="1" ht="15">
      <c r="A221" s="24"/>
      <c r="B221" s="24"/>
    </row>
    <row r="222" spans="1:2" s="10" customFormat="1" ht="15">
      <c r="A222" s="24"/>
      <c r="B222" s="24"/>
    </row>
    <row r="223" spans="1:2" s="10" customFormat="1" ht="15">
      <c r="A223" s="24"/>
      <c r="B223" s="24"/>
    </row>
    <row r="224" spans="1:2" s="10" customFormat="1" ht="15">
      <c r="A224" s="24"/>
      <c r="B224" s="24"/>
    </row>
    <row r="225" spans="1:2" s="10" customFormat="1" ht="15">
      <c r="A225" s="24"/>
      <c r="B225" s="24"/>
    </row>
    <row r="226" spans="1:2" s="10" customFormat="1" ht="15">
      <c r="A226" s="24"/>
      <c r="B226" s="24"/>
    </row>
    <row r="227" spans="1:2" s="10" customFormat="1" ht="15">
      <c r="A227" s="24"/>
      <c r="B227" s="24"/>
    </row>
    <row r="228" spans="1:2" s="10" customFormat="1" ht="0.75" customHeight="1">
      <c r="A228" s="24"/>
      <c r="B228" s="24"/>
    </row>
    <row r="229" spans="1:2" s="10" customFormat="1" ht="15">
      <c r="A229" s="24"/>
      <c r="B229" s="24"/>
    </row>
    <row r="230" spans="1:2" s="10" customFormat="1" ht="15">
      <c r="A230" s="24"/>
      <c r="B230" s="24"/>
    </row>
    <row r="231" spans="1:2" s="10" customFormat="1" ht="15">
      <c r="A231" s="24"/>
      <c r="B231" s="24"/>
    </row>
    <row r="232" spans="1:2" s="10" customFormat="1" ht="15">
      <c r="A232" s="24"/>
      <c r="B232" s="24"/>
    </row>
    <row r="233" spans="1:2" s="10" customFormat="1" ht="15">
      <c r="A233" s="24"/>
      <c r="B233" s="24"/>
    </row>
    <row r="234" spans="1:2" s="10" customFormat="1" ht="15">
      <c r="A234" s="24"/>
      <c r="B234" s="24"/>
    </row>
    <row r="235" spans="1:2" s="10" customFormat="1" ht="15">
      <c r="A235" s="24"/>
      <c r="B235" s="24"/>
    </row>
    <row r="236" spans="1:2" s="10" customFormat="1" ht="15">
      <c r="A236" s="24"/>
      <c r="B236" s="24"/>
    </row>
    <row r="237" spans="1:2" s="10" customFormat="1" ht="15">
      <c r="A237" s="24"/>
      <c r="B237" s="24"/>
    </row>
    <row r="238" spans="1:2" s="10" customFormat="1" ht="15">
      <c r="A238" s="24"/>
      <c r="B238" s="24"/>
    </row>
    <row r="239" spans="1:2" s="10" customFormat="1" ht="15">
      <c r="A239" s="24"/>
      <c r="B239" s="24"/>
    </row>
    <row r="240" spans="1:2" s="10" customFormat="1" ht="15">
      <c r="A240" s="24"/>
      <c r="B240" s="24"/>
    </row>
    <row r="241" spans="1:2" s="10" customFormat="1" ht="15">
      <c r="A241" s="24"/>
      <c r="B241" s="24"/>
    </row>
    <row r="242" spans="1:2" s="10" customFormat="1" ht="15">
      <c r="A242" s="24"/>
      <c r="B242" s="24"/>
    </row>
    <row r="243" spans="1:2" s="10" customFormat="1" ht="15">
      <c r="A243" s="24"/>
      <c r="B243" s="24"/>
    </row>
    <row r="244" spans="1:2" s="10" customFormat="1" ht="15">
      <c r="A244" s="24"/>
      <c r="B244" s="24"/>
    </row>
    <row r="245" spans="1:2" s="10" customFormat="1" ht="15">
      <c r="A245" s="24"/>
      <c r="B245" s="24"/>
    </row>
    <row r="246" spans="1:2" s="10" customFormat="1" ht="15">
      <c r="A246" s="24"/>
      <c r="B246" s="24"/>
    </row>
    <row r="247" spans="1:2" s="10" customFormat="1" ht="15">
      <c r="A247" s="24"/>
      <c r="B247" s="24"/>
    </row>
    <row r="248" spans="1:2" s="10" customFormat="1" ht="15">
      <c r="A248" s="24"/>
      <c r="B248" s="24"/>
    </row>
    <row r="249" spans="1:2" s="10" customFormat="1" ht="15">
      <c r="A249" s="24"/>
      <c r="B249" s="24"/>
    </row>
    <row r="250" spans="1:2" s="10" customFormat="1" ht="15">
      <c r="A250" s="24"/>
      <c r="B250" s="24"/>
    </row>
    <row r="251" spans="1:2" s="10" customFormat="1" ht="15">
      <c r="A251" s="24"/>
      <c r="B251" s="24"/>
    </row>
    <row r="252" spans="1:2" s="10" customFormat="1" ht="15">
      <c r="A252" s="24"/>
      <c r="B252" s="24"/>
    </row>
    <row r="253" spans="1:2" s="10" customFormat="1" ht="15">
      <c r="A253" s="24"/>
      <c r="B253" s="24"/>
    </row>
    <row r="254" spans="1:2" s="10" customFormat="1" ht="15">
      <c r="A254" s="24"/>
      <c r="B254" s="24"/>
    </row>
    <row r="255" spans="1:2" s="10" customFormat="1" ht="15">
      <c r="A255" s="24"/>
      <c r="B255" s="24"/>
    </row>
    <row r="256" spans="1:2" s="10" customFormat="1" ht="15">
      <c r="A256" s="24"/>
      <c r="B256" s="24"/>
    </row>
    <row r="257" spans="1:2" s="10" customFormat="1" ht="15">
      <c r="A257" s="24"/>
      <c r="B257" s="24"/>
    </row>
    <row r="258" spans="1:2" s="10" customFormat="1" ht="15">
      <c r="A258" s="24"/>
      <c r="B258" s="24"/>
    </row>
    <row r="259" spans="1:2" s="10" customFormat="1" ht="15">
      <c r="A259" s="24"/>
      <c r="B259" s="24"/>
    </row>
    <row r="260" spans="1:2" s="10" customFormat="1" ht="15">
      <c r="A260" s="24"/>
      <c r="B260" s="24"/>
    </row>
    <row r="261" spans="1:2" s="10" customFormat="1" ht="15">
      <c r="A261" s="24"/>
      <c r="B261" s="24"/>
    </row>
    <row r="262" spans="1:2" s="10" customFormat="1" ht="15">
      <c r="A262" s="24"/>
      <c r="B262" s="24"/>
    </row>
    <row r="263" spans="1:2" s="10" customFormat="1" ht="15">
      <c r="A263" s="24"/>
      <c r="B263" s="24"/>
    </row>
    <row r="264" spans="1:2" s="10" customFormat="1" ht="15">
      <c r="A264" s="24"/>
      <c r="B264" s="24"/>
    </row>
    <row r="265" spans="1:2" s="10" customFormat="1" ht="15">
      <c r="A265" s="24"/>
      <c r="B265" s="24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6">
    <mergeCell ref="G4:I4"/>
    <mergeCell ref="B4:B5"/>
    <mergeCell ref="B149:D149"/>
    <mergeCell ref="B151:D151"/>
    <mergeCell ref="A4:A5"/>
    <mergeCell ref="C4:F4"/>
  </mergeCells>
  <conditionalFormatting sqref="F55:F66 F68:F103">
    <cfRule type="cellIs" priority="3" dxfId="4" operator="greaterThan" stopIfTrue="1">
      <formula>0</formula>
    </cfRule>
    <cfRule type="cellIs" priority="4" dxfId="5" operator="lessThan" stopIfTrue="1">
      <formula>0</formula>
    </cfRule>
  </conditionalFormatting>
  <printOptions horizontalCentered="1"/>
  <pageMargins left="0.1968503937007874" right="0.1968503937007874" top="0.5905511811023623" bottom="0" header="0.2755905511811024" footer="0.275590551181102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00390625" defaultRowHeight="12.75"/>
  <cols>
    <col min="1" max="1" width="37.25390625" style="9" bestFit="1" customWidth="1"/>
    <col min="2" max="2" width="11.875" style="9" hidden="1" customWidth="1"/>
    <col min="3" max="3" width="13.375" style="9" bestFit="1" customWidth="1"/>
    <col min="4" max="4" width="11.75390625" style="9" hidden="1" customWidth="1"/>
    <col min="5" max="5" width="11.25390625" style="9" customWidth="1"/>
    <col min="6" max="6" width="11.75390625" style="9" bestFit="1" customWidth="1"/>
    <col min="7" max="7" width="8.625" style="10" bestFit="1" customWidth="1"/>
    <col min="8" max="8" width="8.625" style="9" bestFit="1" customWidth="1"/>
    <col min="9" max="9" width="11.00390625" style="9" bestFit="1" customWidth="1"/>
    <col min="10" max="10" width="9.875" style="9" bestFit="1" customWidth="1"/>
    <col min="11" max="11" width="11.00390625" style="9" customWidth="1"/>
    <col min="12" max="12" width="11.6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9.5" customHeight="1">
      <c r="A1" s="107" t="s">
        <v>109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 customHeight="1">
      <c r="A2" s="11" t="str">
        <f>зерноск!A2</f>
        <v>по состоянию на 7 июля 2017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30.75" customHeight="1">
      <c r="A4" s="102" t="s">
        <v>1</v>
      </c>
      <c r="B4" s="102" t="s">
        <v>98</v>
      </c>
      <c r="C4" s="102" t="s">
        <v>96</v>
      </c>
      <c r="D4" s="102"/>
      <c r="E4" s="103"/>
      <c r="F4" s="106"/>
      <c r="G4" s="102" t="s">
        <v>60</v>
      </c>
      <c r="H4" s="103"/>
      <c r="I4" s="103"/>
      <c r="J4" s="62"/>
      <c r="K4" s="21" t="s">
        <v>0</v>
      </c>
      <c r="L4" s="22"/>
    </row>
    <row r="5" spans="1:17" s="10" customFormat="1" ht="45.75" customHeight="1">
      <c r="A5" s="105"/>
      <c r="B5" s="102"/>
      <c r="C5" s="1" t="s">
        <v>106</v>
      </c>
      <c r="D5" s="1" t="s">
        <v>103</v>
      </c>
      <c r="E5" s="1" t="s">
        <v>107</v>
      </c>
      <c r="F5" s="59" t="s">
        <v>105</v>
      </c>
      <c r="G5" s="1" t="s">
        <v>106</v>
      </c>
      <c r="H5" s="1" t="s">
        <v>107</v>
      </c>
      <c r="I5" s="1" t="s">
        <v>105</v>
      </c>
      <c r="J5" s="63" t="s">
        <v>106</v>
      </c>
      <c r="K5" s="1" t="s">
        <v>107</v>
      </c>
      <c r="L5" s="1" t="s">
        <v>105</v>
      </c>
      <c r="Q5" s="83"/>
    </row>
    <row r="6" spans="1:12" s="14" customFormat="1" ht="15.75">
      <c r="A6" s="52" t="s">
        <v>2</v>
      </c>
      <c r="B6" s="46"/>
      <c r="C6" s="28">
        <f>C7+C26+C37+C46+C54+C69+C76+C93</f>
        <v>28.517000000000003</v>
      </c>
      <c r="D6" s="34"/>
      <c r="E6" s="34">
        <f>E7+E26+E37+E46+E54+E69+E76+E93</f>
        <v>32.522</v>
      </c>
      <c r="F6" s="65">
        <f aca="true" t="shared" si="0" ref="F6:F71">C6-E6</f>
        <v>-4.0049999999999955</v>
      </c>
      <c r="G6" s="28">
        <f>G7+G26+G37+G46+G54+G69+G76+G93</f>
        <v>54.744</v>
      </c>
      <c r="H6" s="34">
        <f>H7+H26+H37+H46+H54+H69+H76+H93</f>
        <v>63.121</v>
      </c>
      <c r="I6" s="66">
        <f>G6-H6</f>
        <v>-8.377000000000002</v>
      </c>
      <c r="J6" s="67">
        <f>G6/C6*10</f>
        <v>19.19697022828488</v>
      </c>
      <c r="K6" s="34">
        <f>H6/E6*10</f>
        <v>19.4087079515405</v>
      </c>
      <c r="L6" s="66">
        <f>J6-K6</f>
        <v>-0.21173772325562012</v>
      </c>
    </row>
    <row r="7" spans="1:12" s="15" customFormat="1" ht="15.75" hidden="1">
      <c r="A7" s="53" t="s">
        <v>3</v>
      </c>
      <c r="B7" s="47"/>
      <c r="C7" s="29">
        <f>SUM(C8:C24)</f>
        <v>0</v>
      </c>
      <c r="D7" s="35"/>
      <c r="E7" s="35">
        <f>SUM(E8:E24)</f>
        <v>0</v>
      </c>
      <c r="F7" s="68">
        <f t="shared" si="0"/>
        <v>0</v>
      </c>
      <c r="G7" s="29">
        <f>SUM(G8:G24)</f>
        <v>0</v>
      </c>
      <c r="H7" s="35">
        <f>SUM(H8:H24)</f>
        <v>0</v>
      </c>
      <c r="I7" s="69">
        <f aca="true" t="shared" si="1" ref="I7:I70">G7-H7</f>
        <v>0</v>
      </c>
      <c r="J7" s="70">
        <f aca="true" t="shared" si="2" ref="J7:J36">IF(C7&gt;0,G7/C7*10,"")</f>
      </c>
      <c r="K7" s="36"/>
      <c r="L7" s="69" t="s">
        <v>101</v>
      </c>
    </row>
    <row r="8" spans="1:12" s="2" customFormat="1" ht="15.75" hidden="1">
      <c r="A8" s="54" t="s">
        <v>4</v>
      </c>
      <c r="B8" s="48"/>
      <c r="C8" s="30"/>
      <c r="D8" s="36"/>
      <c r="E8" s="36"/>
      <c r="F8" s="68">
        <f t="shared" si="0"/>
        <v>0</v>
      </c>
      <c r="G8" s="30"/>
      <c r="H8" s="36"/>
      <c r="I8" s="69">
        <f t="shared" si="1"/>
        <v>0</v>
      </c>
      <c r="J8" s="70">
        <f t="shared" si="2"/>
      </c>
      <c r="K8" s="36"/>
      <c r="L8" s="69" t="s">
        <v>101</v>
      </c>
    </row>
    <row r="9" spans="1:12" s="2" customFormat="1" ht="15.75" hidden="1">
      <c r="A9" s="54" t="s">
        <v>5</v>
      </c>
      <c r="B9" s="48"/>
      <c r="C9" s="30"/>
      <c r="D9" s="36"/>
      <c r="E9" s="36"/>
      <c r="F9" s="68">
        <f t="shared" si="0"/>
        <v>0</v>
      </c>
      <c r="G9" s="30"/>
      <c r="H9" s="36"/>
      <c r="I9" s="69">
        <f t="shared" si="1"/>
        <v>0</v>
      </c>
      <c r="J9" s="70">
        <f t="shared" si="2"/>
      </c>
      <c r="K9" s="36"/>
      <c r="L9" s="69" t="s">
        <v>101</v>
      </c>
    </row>
    <row r="10" spans="1:12" s="2" customFormat="1" ht="15.75" hidden="1">
      <c r="A10" s="54" t="s">
        <v>6</v>
      </c>
      <c r="B10" s="48"/>
      <c r="C10" s="30"/>
      <c r="D10" s="36"/>
      <c r="E10" s="36"/>
      <c r="F10" s="68">
        <f t="shared" si="0"/>
        <v>0</v>
      </c>
      <c r="G10" s="30"/>
      <c r="H10" s="36"/>
      <c r="I10" s="69">
        <f t="shared" si="1"/>
        <v>0</v>
      </c>
      <c r="J10" s="70">
        <f t="shared" si="2"/>
      </c>
      <c r="K10" s="36"/>
      <c r="L10" s="69" t="s">
        <v>101</v>
      </c>
    </row>
    <row r="11" spans="1:12" s="2" customFormat="1" ht="15.75" hidden="1">
      <c r="A11" s="54" t="s">
        <v>7</v>
      </c>
      <c r="B11" s="48"/>
      <c r="C11" s="30"/>
      <c r="D11" s="36"/>
      <c r="E11" s="36"/>
      <c r="F11" s="68">
        <f t="shared" si="0"/>
        <v>0</v>
      </c>
      <c r="G11" s="30"/>
      <c r="H11" s="36"/>
      <c r="I11" s="69">
        <f t="shared" si="1"/>
        <v>0</v>
      </c>
      <c r="J11" s="70">
        <f t="shared" si="2"/>
      </c>
      <c r="K11" s="36"/>
      <c r="L11" s="69" t="s">
        <v>101</v>
      </c>
    </row>
    <row r="12" spans="1:12" s="2" customFormat="1" ht="15.75" hidden="1">
      <c r="A12" s="54" t="s">
        <v>8</v>
      </c>
      <c r="B12" s="48"/>
      <c r="C12" s="30"/>
      <c r="D12" s="36"/>
      <c r="E12" s="36"/>
      <c r="F12" s="68">
        <f t="shared" si="0"/>
        <v>0</v>
      </c>
      <c r="G12" s="30"/>
      <c r="H12" s="36"/>
      <c r="I12" s="69">
        <f t="shared" si="1"/>
        <v>0</v>
      </c>
      <c r="J12" s="70">
        <f t="shared" si="2"/>
      </c>
      <c r="K12" s="36"/>
      <c r="L12" s="69" t="s">
        <v>101</v>
      </c>
    </row>
    <row r="13" spans="1:14" s="2" customFormat="1" ht="15.75" hidden="1">
      <c r="A13" s="54" t="s">
        <v>9</v>
      </c>
      <c r="B13" s="48"/>
      <c r="C13" s="30"/>
      <c r="D13" s="36"/>
      <c r="E13" s="36"/>
      <c r="F13" s="68">
        <f t="shared" si="0"/>
        <v>0</v>
      </c>
      <c r="G13" s="30"/>
      <c r="H13" s="36"/>
      <c r="I13" s="69">
        <f t="shared" si="1"/>
        <v>0</v>
      </c>
      <c r="J13" s="70">
        <f t="shared" si="2"/>
      </c>
      <c r="K13" s="36"/>
      <c r="L13" s="69" t="s">
        <v>101</v>
      </c>
      <c r="M13" s="26"/>
      <c r="N13" s="26"/>
    </row>
    <row r="14" spans="1:12" s="2" customFormat="1" ht="15.75" hidden="1">
      <c r="A14" s="54" t="s">
        <v>10</v>
      </c>
      <c r="B14" s="48"/>
      <c r="C14" s="30"/>
      <c r="D14" s="36"/>
      <c r="E14" s="36"/>
      <c r="F14" s="68">
        <f t="shared" si="0"/>
        <v>0</v>
      </c>
      <c r="G14" s="30"/>
      <c r="H14" s="36"/>
      <c r="I14" s="69">
        <f t="shared" si="1"/>
        <v>0</v>
      </c>
      <c r="J14" s="70">
        <f t="shared" si="2"/>
      </c>
      <c r="K14" s="36"/>
      <c r="L14" s="69" t="s">
        <v>101</v>
      </c>
    </row>
    <row r="15" spans="1:12" s="2" customFormat="1" ht="15.75" hidden="1">
      <c r="A15" s="54" t="s">
        <v>11</v>
      </c>
      <c r="B15" s="48"/>
      <c r="C15" s="30"/>
      <c r="D15" s="36"/>
      <c r="E15" s="36"/>
      <c r="F15" s="68">
        <f t="shared" si="0"/>
        <v>0</v>
      </c>
      <c r="G15" s="30"/>
      <c r="H15" s="36"/>
      <c r="I15" s="69">
        <f t="shared" si="1"/>
        <v>0</v>
      </c>
      <c r="J15" s="70">
        <f t="shared" si="2"/>
      </c>
      <c r="K15" s="36"/>
      <c r="L15" s="69" t="s">
        <v>101</v>
      </c>
    </row>
    <row r="16" spans="1:12" s="2" customFormat="1" ht="15.75" hidden="1">
      <c r="A16" s="54" t="s">
        <v>12</v>
      </c>
      <c r="B16" s="48"/>
      <c r="C16" s="30"/>
      <c r="D16" s="36"/>
      <c r="E16" s="36"/>
      <c r="F16" s="68">
        <f t="shared" si="0"/>
        <v>0</v>
      </c>
      <c r="G16" s="30"/>
      <c r="H16" s="36"/>
      <c r="I16" s="69">
        <f t="shared" si="1"/>
        <v>0</v>
      </c>
      <c r="J16" s="70">
        <f t="shared" si="2"/>
      </c>
      <c r="K16" s="36"/>
      <c r="L16" s="69" t="s">
        <v>101</v>
      </c>
    </row>
    <row r="17" spans="1:12" s="2" customFormat="1" ht="15.75" hidden="1">
      <c r="A17" s="54" t="s">
        <v>92</v>
      </c>
      <c r="B17" s="48"/>
      <c r="C17" s="30"/>
      <c r="D17" s="36"/>
      <c r="E17" s="36"/>
      <c r="F17" s="68">
        <f t="shared" si="0"/>
        <v>0</v>
      </c>
      <c r="G17" s="30"/>
      <c r="H17" s="36"/>
      <c r="I17" s="69">
        <f t="shared" si="1"/>
        <v>0</v>
      </c>
      <c r="J17" s="70">
        <f t="shared" si="2"/>
      </c>
      <c r="K17" s="36"/>
      <c r="L17" s="69" t="s">
        <v>101</v>
      </c>
    </row>
    <row r="18" spans="1:12" s="2" customFormat="1" ht="15.75" hidden="1">
      <c r="A18" s="54" t="s">
        <v>13</v>
      </c>
      <c r="B18" s="48"/>
      <c r="C18" s="30"/>
      <c r="D18" s="36"/>
      <c r="E18" s="36"/>
      <c r="F18" s="68">
        <f t="shared" si="0"/>
        <v>0</v>
      </c>
      <c r="G18" s="30"/>
      <c r="H18" s="36"/>
      <c r="I18" s="69">
        <f t="shared" si="1"/>
        <v>0</v>
      </c>
      <c r="J18" s="70">
        <f t="shared" si="2"/>
      </c>
      <c r="K18" s="36"/>
      <c r="L18" s="69" t="s">
        <v>101</v>
      </c>
    </row>
    <row r="19" spans="1:12" s="2" customFormat="1" ht="15.75" hidden="1">
      <c r="A19" s="54" t="s">
        <v>14</v>
      </c>
      <c r="B19" s="48"/>
      <c r="C19" s="30"/>
      <c r="D19" s="36"/>
      <c r="E19" s="36"/>
      <c r="F19" s="68">
        <f t="shared" si="0"/>
        <v>0</v>
      </c>
      <c r="G19" s="30"/>
      <c r="H19" s="36"/>
      <c r="I19" s="69">
        <f t="shared" si="1"/>
        <v>0</v>
      </c>
      <c r="J19" s="70">
        <f t="shared" si="2"/>
      </c>
      <c r="K19" s="36"/>
      <c r="L19" s="69" t="s">
        <v>101</v>
      </c>
    </row>
    <row r="20" spans="1:12" s="2" customFormat="1" ht="15.75" hidden="1">
      <c r="A20" s="54" t="s">
        <v>15</v>
      </c>
      <c r="B20" s="48"/>
      <c r="C20" s="30"/>
      <c r="D20" s="36"/>
      <c r="E20" s="36"/>
      <c r="F20" s="68">
        <f t="shared" si="0"/>
        <v>0</v>
      </c>
      <c r="G20" s="30"/>
      <c r="H20" s="36"/>
      <c r="I20" s="69">
        <f t="shared" si="1"/>
        <v>0</v>
      </c>
      <c r="J20" s="70">
        <f t="shared" si="2"/>
      </c>
      <c r="K20" s="36"/>
      <c r="L20" s="69" t="s">
        <v>101</v>
      </c>
    </row>
    <row r="21" spans="1:12" s="2" customFormat="1" ht="15.75" hidden="1">
      <c r="A21" s="54" t="s">
        <v>16</v>
      </c>
      <c r="B21" s="48"/>
      <c r="C21" s="30"/>
      <c r="D21" s="36"/>
      <c r="E21" s="36"/>
      <c r="F21" s="68">
        <f t="shared" si="0"/>
        <v>0</v>
      </c>
      <c r="G21" s="30"/>
      <c r="H21" s="36"/>
      <c r="I21" s="69">
        <f t="shared" si="1"/>
        <v>0</v>
      </c>
      <c r="J21" s="70">
        <f t="shared" si="2"/>
      </c>
      <c r="K21" s="36"/>
      <c r="L21" s="69" t="s">
        <v>101</v>
      </c>
    </row>
    <row r="22" spans="1:12" s="2" customFormat="1" ht="15.75" hidden="1">
      <c r="A22" s="54" t="s">
        <v>17</v>
      </c>
      <c r="B22" s="48"/>
      <c r="C22" s="30"/>
      <c r="D22" s="36"/>
      <c r="E22" s="36"/>
      <c r="F22" s="68">
        <f t="shared" si="0"/>
        <v>0</v>
      </c>
      <c r="G22" s="30"/>
      <c r="H22" s="36"/>
      <c r="I22" s="69">
        <f t="shared" si="1"/>
        <v>0</v>
      </c>
      <c r="J22" s="70">
        <f t="shared" si="2"/>
      </c>
      <c r="K22" s="36"/>
      <c r="L22" s="69" t="s">
        <v>101</v>
      </c>
    </row>
    <row r="23" spans="1:12" s="2" customFormat="1" ht="15.75" hidden="1">
      <c r="A23" s="54" t="s">
        <v>18</v>
      </c>
      <c r="B23" s="48"/>
      <c r="C23" s="30"/>
      <c r="D23" s="36"/>
      <c r="E23" s="36"/>
      <c r="F23" s="68">
        <f t="shared" si="0"/>
        <v>0</v>
      </c>
      <c r="G23" s="30"/>
      <c r="H23" s="36"/>
      <c r="I23" s="69">
        <f t="shared" si="1"/>
        <v>0</v>
      </c>
      <c r="J23" s="70">
        <f t="shared" si="2"/>
      </c>
      <c r="K23" s="36"/>
      <c r="L23" s="69" t="s">
        <v>101</v>
      </c>
    </row>
    <row r="24" spans="1:12" s="2" customFormat="1" ht="15.75" hidden="1">
      <c r="A24" s="54" t="s">
        <v>19</v>
      </c>
      <c r="B24" s="48"/>
      <c r="C24" s="30"/>
      <c r="D24" s="36"/>
      <c r="E24" s="36"/>
      <c r="F24" s="68">
        <f t="shared" si="0"/>
        <v>0</v>
      </c>
      <c r="G24" s="30"/>
      <c r="H24" s="36"/>
      <c r="I24" s="69">
        <f t="shared" si="1"/>
        <v>0</v>
      </c>
      <c r="J24" s="70">
        <f t="shared" si="2"/>
      </c>
      <c r="K24" s="36"/>
      <c r="L24" s="69" t="s">
        <v>101</v>
      </c>
    </row>
    <row r="25" spans="1:12" s="2" customFormat="1" ht="15.75" hidden="1">
      <c r="A25" s="54"/>
      <c r="B25" s="48"/>
      <c r="C25" s="30"/>
      <c r="D25" s="36"/>
      <c r="E25" s="36"/>
      <c r="F25" s="68"/>
      <c r="G25" s="30"/>
      <c r="H25" s="36"/>
      <c r="I25" s="69"/>
      <c r="J25" s="70"/>
      <c r="K25" s="36"/>
      <c r="L25" s="69"/>
    </row>
    <row r="26" spans="1:12" s="15" customFormat="1" ht="15.75" hidden="1">
      <c r="A26" s="53" t="s">
        <v>20</v>
      </c>
      <c r="B26" s="47"/>
      <c r="C26" s="29">
        <f>SUM(C27:C36)-C30</f>
        <v>0</v>
      </c>
      <c r="D26" s="35"/>
      <c r="E26" s="35">
        <f>SUM(E27:E36)-E30</f>
        <v>0</v>
      </c>
      <c r="F26" s="68">
        <f t="shared" si="0"/>
        <v>0</v>
      </c>
      <c r="G26" s="29">
        <f>SUM(G27:G36)-G30</f>
        <v>0</v>
      </c>
      <c r="H26" s="35">
        <f>SUM(H27:H36)-H30</f>
        <v>0</v>
      </c>
      <c r="I26" s="69">
        <f t="shared" si="1"/>
        <v>0</v>
      </c>
      <c r="J26" s="70">
        <f t="shared" si="2"/>
      </c>
      <c r="K26" s="36"/>
      <c r="L26" s="69" t="s">
        <v>101</v>
      </c>
    </row>
    <row r="27" spans="1:12" s="2" customFormat="1" ht="15.75" hidden="1">
      <c r="A27" s="54" t="s">
        <v>61</v>
      </c>
      <c r="B27" s="48"/>
      <c r="C27" s="30"/>
      <c r="D27" s="36"/>
      <c r="E27" s="36"/>
      <c r="F27" s="68">
        <f t="shared" si="0"/>
        <v>0</v>
      </c>
      <c r="G27" s="30"/>
      <c r="H27" s="36"/>
      <c r="I27" s="69">
        <f t="shared" si="1"/>
        <v>0</v>
      </c>
      <c r="J27" s="70">
        <f t="shared" si="2"/>
      </c>
      <c r="K27" s="36"/>
      <c r="L27" s="69" t="s">
        <v>101</v>
      </c>
    </row>
    <row r="28" spans="1:12" s="2" customFormat="1" ht="15.75" hidden="1">
      <c r="A28" s="54" t="s">
        <v>21</v>
      </c>
      <c r="B28" s="48"/>
      <c r="C28" s="30"/>
      <c r="D28" s="36"/>
      <c r="E28" s="36"/>
      <c r="F28" s="68">
        <f t="shared" si="0"/>
        <v>0</v>
      </c>
      <c r="G28" s="30"/>
      <c r="H28" s="36"/>
      <c r="I28" s="69">
        <f t="shared" si="1"/>
        <v>0</v>
      </c>
      <c r="J28" s="70">
        <f t="shared" si="2"/>
      </c>
      <c r="K28" s="36"/>
      <c r="L28" s="69" t="s">
        <v>101</v>
      </c>
    </row>
    <row r="29" spans="1:12" s="2" customFormat="1" ht="15.75" hidden="1">
      <c r="A29" s="54" t="s">
        <v>22</v>
      </c>
      <c r="B29" s="48"/>
      <c r="C29" s="30"/>
      <c r="D29" s="36"/>
      <c r="E29" s="36"/>
      <c r="F29" s="68">
        <f t="shared" si="0"/>
        <v>0</v>
      </c>
      <c r="G29" s="30"/>
      <c r="H29" s="36"/>
      <c r="I29" s="69">
        <f t="shared" si="1"/>
        <v>0</v>
      </c>
      <c r="J29" s="70">
        <f t="shared" si="2"/>
      </c>
      <c r="K29" s="36"/>
      <c r="L29" s="69" t="s">
        <v>101</v>
      </c>
    </row>
    <row r="30" spans="1:12" s="2" customFormat="1" ht="15.75" hidden="1">
      <c r="A30" s="54" t="s">
        <v>62</v>
      </c>
      <c r="B30" s="48"/>
      <c r="C30" s="30"/>
      <c r="D30" s="36"/>
      <c r="E30" s="36"/>
      <c r="F30" s="68">
        <f t="shared" si="0"/>
        <v>0</v>
      </c>
      <c r="G30" s="30"/>
      <c r="H30" s="36"/>
      <c r="I30" s="69">
        <f t="shared" si="1"/>
        <v>0</v>
      </c>
      <c r="J30" s="70">
        <f t="shared" si="2"/>
      </c>
      <c r="K30" s="36"/>
      <c r="L30" s="69" t="s">
        <v>101</v>
      </c>
    </row>
    <row r="31" spans="1:12" s="2" customFormat="1" ht="15.75" hidden="1">
      <c r="A31" s="54" t="s">
        <v>23</v>
      </c>
      <c r="B31" s="48"/>
      <c r="C31" s="30"/>
      <c r="D31" s="36"/>
      <c r="E31" s="36"/>
      <c r="F31" s="68">
        <f t="shared" si="0"/>
        <v>0</v>
      </c>
      <c r="G31" s="30"/>
      <c r="H31" s="36"/>
      <c r="I31" s="69">
        <f t="shared" si="1"/>
        <v>0</v>
      </c>
      <c r="J31" s="70">
        <f t="shared" si="2"/>
      </c>
      <c r="K31" s="36"/>
      <c r="L31" s="69" t="s">
        <v>101</v>
      </c>
    </row>
    <row r="32" spans="1:12" s="2" customFormat="1" ht="15.75" hidden="1">
      <c r="A32" s="54" t="s">
        <v>24</v>
      </c>
      <c r="B32" s="48"/>
      <c r="C32" s="30"/>
      <c r="D32" s="36"/>
      <c r="E32" s="36"/>
      <c r="F32" s="68">
        <f t="shared" si="0"/>
        <v>0</v>
      </c>
      <c r="G32" s="30"/>
      <c r="H32" s="36"/>
      <c r="I32" s="69">
        <f t="shared" si="1"/>
        <v>0</v>
      </c>
      <c r="J32" s="70">
        <f t="shared" si="2"/>
      </c>
      <c r="K32" s="36"/>
      <c r="L32" s="69" t="s">
        <v>101</v>
      </c>
    </row>
    <row r="33" spans="1:12" s="2" customFormat="1" ht="15.75" hidden="1">
      <c r="A33" s="54" t="s">
        <v>25</v>
      </c>
      <c r="B33" s="48"/>
      <c r="C33" s="30"/>
      <c r="D33" s="36"/>
      <c r="E33" s="36"/>
      <c r="F33" s="68">
        <f t="shared" si="0"/>
        <v>0</v>
      </c>
      <c r="G33" s="30"/>
      <c r="H33" s="36"/>
      <c r="I33" s="69">
        <f t="shared" si="1"/>
        <v>0</v>
      </c>
      <c r="J33" s="70">
        <f t="shared" si="2"/>
      </c>
      <c r="K33" s="36"/>
      <c r="L33" s="69" t="s">
        <v>101</v>
      </c>
    </row>
    <row r="34" spans="1:12" s="2" customFormat="1" ht="15.75" hidden="1">
      <c r="A34" s="54" t="s">
        <v>26</v>
      </c>
      <c r="B34" s="48"/>
      <c r="C34" s="30"/>
      <c r="D34" s="36"/>
      <c r="E34" s="36"/>
      <c r="F34" s="68">
        <f t="shared" si="0"/>
        <v>0</v>
      </c>
      <c r="G34" s="30"/>
      <c r="H34" s="36"/>
      <c r="I34" s="69">
        <f t="shared" si="1"/>
        <v>0</v>
      </c>
      <c r="J34" s="70">
        <f t="shared" si="2"/>
      </c>
      <c r="K34" s="36"/>
      <c r="L34" s="69" t="s">
        <v>101</v>
      </c>
    </row>
    <row r="35" spans="1:12" s="2" customFormat="1" ht="15.75" hidden="1">
      <c r="A35" s="54" t="s">
        <v>27</v>
      </c>
      <c r="B35" s="48"/>
      <c r="C35" s="30"/>
      <c r="D35" s="36"/>
      <c r="E35" s="36"/>
      <c r="F35" s="68">
        <f t="shared" si="0"/>
        <v>0</v>
      </c>
      <c r="G35" s="30"/>
      <c r="H35" s="36"/>
      <c r="I35" s="69">
        <f t="shared" si="1"/>
        <v>0</v>
      </c>
      <c r="J35" s="70">
        <f t="shared" si="2"/>
      </c>
      <c r="K35" s="36"/>
      <c r="L35" s="69" t="s">
        <v>101</v>
      </c>
    </row>
    <row r="36" spans="1:12" s="2" customFormat="1" ht="15.75" hidden="1">
      <c r="A36" s="54" t="s">
        <v>28</v>
      </c>
      <c r="B36" s="48"/>
      <c r="C36" s="30"/>
      <c r="D36" s="36"/>
      <c r="E36" s="36"/>
      <c r="F36" s="68">
        <f t="shared" si="0"/>
        <v>0</v>
      </c>
      <c r="G36" s="30"/>
      <c r="H36" s="36"/>
      <c r="I36" s="69">
        <f t="shared" si="1"/>
        <v>0</v>
      </c>
      <c r="J36" s="70">
        <f t="shared" si="2"/>
      </c>
      <c r="K36" s="36"/>
      <c r="L36" s="69" t="s">
        <v>101</v>
      </c>
    </row>
    <row r="37" spans="1:14" s="15" customFormat="1" ht="15.75">
      <c r="A37" s="53" t="s">
        <v>93</v>
      </c>
      <c r="B37" s="47"/>
      <c r="C37" s="29">
        <f>SUM(C38:C45)</f>
        <v>15.600000000000001</v>
      </c>
      <c r="D37" s="35">
        <f>SUM(D38:D45)</f>
        <v>0</v>
      </c>
      <c r="E37" s="35">
        <f>SUM(E38:E45)</f>
        <v>7.5</v>
      </c>
      <c r="F37" s="68">
        <f t="shared" si="0"/>
        <v>8.100000000000001</v>
      </c>
      <c r="G37" s="29">
        <f>SUM(G38:G45)</f>
        <v>27.9</v>
      </c>
      <c r="H37" s="35">
        <f>SUM(H38:H45)</f>
        <v>17.1</v>
      </c>
      <c r="I37" s="69">
        <f>G37-H37</f>
        <v>10.799999999999997</v>
      </c>
      <c r="J37" s="70">
        <f aca="true" t="shared" si="3" ref="J37:J101">G37/C37*10</f>
        <v>17.88461538461538</v>
      </c>
      <c r="K37" s="35">
        <f aca="true" t="shared" si="4" ref="K37:K101">H37/E37*10</f>
        <v>22.800000000000004</v>
      </c>
      <c r="L37" s="69">
        <f>J37-K37</f>
        <v>-4.915384615384625</v>
      </c>
      <c r="M37" s="19"/>
      <c r="N37" s="19"/>
    </row>
    <row r="38" spans="1:14" s="25" customFormat="1" ht="15">
      <c r="A38" s="54" t="s">
        <v>63</v>
      </c>
      <c r="B38" s="48"/>
      <c r="C38" s="30">
        <v>3.6</v>
      </c>
      <c r="D38" s="36"/>
      <c r="E38" s="36">
        <v>3.7</v>
      </c>
      <c r="F38" s="71">
        <f t="shared" si="0"/>
        <v>-0.10000000000000009</v>
      </c>
      <c r="G38" s="30">
        <v>6.3</v>
      </c>
      <c r="H38" s="36">
        <v>8.4</v>
      </c>
      <c r="I38" s="72">
        <f t="shared" si="1"/>
        <v>-2.1000000000000005</v>
      </c>
      <c r="J38" s="73">
        <f t="shared" si="3"/>
        <v>17.5</v>
      </c>
      <c r="K38" s="36">
        <f t="shared" si="4"/>
        <v>22.7027027027027</v>
      </c>
      <c r="L38" s="72">
        <f aca="true" t="shared" si="5" ref="L38:L101">J38-K38</f>
        <v>-5.202702702702702</v>
      </c>
      <c r="M38" s="2"/>
      <c r="N38" s="2"/>
    </row>
    <row r="39" spans="1:12" s="2" customFormat="1" ht="15" hidden="1">
      <c r="A39" s="54" t="s">
        <v>67</v>
      </c>
      <c r="B39" s="48"/>
      <c r="C39" s="30"/>
      <c r="D39" s="36"/>
      <c r="E39" s="36"/>
      <c r="F39" s="71">
        <f t="shared" si="0"/>
        <v>0</v>
      </c>
      <c r="G39" s="30"/>
      <c r="H39" s="36"/>
      <c r="I39" s="72">
        <f t="shared" si="1"/>
        <v>0</v>
      </c>
      <c r="J39" s="73" t="e">
        <f t="shared" si="3"/>
        <v>#DIV/0!</v>
      </c>
      <c r="K39" s="36" t="e">
        <f t="shared" si="4"/>
        <v>#DIV/0!</v>
      </c>
      <c r="L39" s="72" t="e">
        <f t="shared" si="5"/>
        <v>#DIV/0!</v>
      </c>
    </row>
    <row r="40" spans="1:12" s="5" customFormat="1" ht="15">
      <c r="A40" s="55" t="s">
        <v>102</v>
      </c>
      <c r="B40" s="49"/>
      <c r="C40" s="37">
        <v>3.7</v>
      </c>
      <c r="D40" s="74"/>
      <c r="E40" s="38">
        <v>0.2</v>
      </c>
      <c r="F40" s="75">
        <f>C40-E40</f>
        <v>3.5</v>
      </c>
      <c r="G40" s="37">
        <v>7.3</v>
      </c>
      <c r="H40" s="38">
        <v>0.3</v>
      </c>
      <c r="I40" s="76">
        <f>G40-H40</f>
        <v>7</v>
      </c>
      <c r="J40" s="77">
        <f>G40/C40*10</f>
        <v>19.729729729729726</v>
      </c>
      <c r="K40" s="38">
        <f>H40/E40*10</f>
        <v>14.999999999999998</v>
      </c>
      <c r="L40" s="78">
        <f>J40-K40</f>
        <v>4.729729729729728</v>
      </c>
    </row>
    <row r="41" spans="1:12" s="2" customFormat="1" ht="15">
      <c r="A41" s="54" t="s">
        <v>30</v>
      </c>
      <c r="B41" s="48"/>
      <c r="C41" s="30">
        <v>8.3</v>
      </c>
      <c r="D41" s="36"/>
      <c r="E41" s="36">
        <v>3.6</v>
      </c>
      <c r="F41" s="71">
        <f>C41-E41</f>
        <v>4.700000000000001</v>
      </c>
      <c r="G41" s="30">
        <v>14.3</v>
      </c>
      <c r="H41" s="36">
        <v>8.4</v>
      </c>
      <c r="I41" s="76">
        <f>G41-H41</f>
        <v>5.9</v>
      </c>
      <c r="J41" s="73">
        <f t="shared" si="3"/>
        <v>17.2289156626506</v>
      </c>
      <c r="K41" s="36">
        <f t="shared" si="4"/>
        <v>23.333333333333336</v>
      </c>
      <c r="L41" s="72">
        <f t="shared" si="5"/>
        <v>-6.104417670682736</v>
      </c>
    </row>
    <row r="42" spans="1:12" s="2" customFormat="1" ht="15.75" hidden="1">
      <c r="A42" s="54" t="s">
        <v>31</v>
      </c>
      <c r="B42" s="48"/>
      <c r="C42" s="30"/>
      <c r="D42" s="36"/>
      <c r="E42" s="36"/>
      <c r="F42" s="68">
        <f t="shared" si="0"/>
        <v>0</v>
      </c>
      <c r="G42" s="30"/>
      <c r="H42" s="36"/>
      <c r="I42" s="69">
        <f>G42-H42</f>
        <v>0</v>
      </c>
      <c r="J42" s="73" t="e">
        <f t="shared" si="3"/>
        <v>#DIV/0!</v>
      </c>
      <c r="K42" s="36" t="e">
        <f t="shared" si="4"/>
        <v>#DIV/0!</v>
      </c>
      <c r="L42" s="69" t="e">
        <f t="shared" si="5"/>
        <v>#DIV/0!</v>
      </c>
    </row>
    <row r="43" spans="1:12" s="2" customFormat="1" ht="15.75" hidden="1">
      <c r="A43" s="54" t="s">
        <v>32</v>
      </c>
      <c r="B43" s="48"/>
      <c r="C43" s="30"/>
      <c r="D43" s="36"/>
      <c r="E43" s="36"/>
      <c r="F43" s="68">
        <f t="shared" si="0"/>
        <v>0</v>
      </c>
      <c r="G43" s="30"/>
      <c r="H43" s="36"/>
      <c r="I43" s="69">
        <f t="shared" si="1"/>
        <v>0</v>
      </c>
      <c r="J43" s="73" t="e">
        <f t="shared" si="3"/>
        <v>#DIV/0!</v>
      </c>
      <c r="K43" s="36" t="e">
        <f>H43/E43*10</f>
        <v>#DIV/0!</v>
      </c>
      <c r="L43" s="69" t="e">
        <f t="shared" si="5"/>
        <v>#DIV/0!</v>
      </c>
    </row>
    <row r="44" spans="1:12" s="2" customFormat="1" ht="15.75" hidden="1">
      <c r="A44" s="54" t="s">
        <v>33</v>
      </c>
      <c r="B44" s="48"/>
      <c r="C44" s="30"/>
      <c r="D44" s="36"/>
      <c r="E44" s="36"/>
      <c r="F44" s="71">
        <f t="shared" si="0"/>
        <v>0</v>
      </c>
      <c r="G44" s="30"/>
      <c r="H44" s="36"/>
      <c r="I44" s="72">
        <f t="shared" si="1"/>
        <v>0</v>
      </c>
      <c r="J44" s="73" t="e">
        <f t="shared" si="3"/>
        <v>#DIV/0!</v>
      </c>
      <c r="K44" s="36" t="e">
        <f t="shared" si="4"/>
        <v>#DIV/0!</v>
      </c>
      <c r="L44" s="69" t="e">
        <f t="shared" si="5"/>
        <v>#DIV/0!</v>
      </c>
    </row>
    <row r="45" spans="1:12" s="2" customFormat="1" ht="15.75" hidden="1">
      <c r="A45" s="54" t="s">
        <v>104</v>
      </c>
      <c r="B45" s="48"/>
      <c r="C45" s="30"/>
      <c r="D45" s="36"/>
      <c r="E45" s="36"/>
      <c r="F45" s="71">
        <f t="shared" si="0"/>
        <v>0</v>
      </c>
      <c r="G45" s="30"/>
      <c r="H45" s="36"/>
      <c r="I45" s="72"/>
      <c r="J45" s="73" t="e">
        <f t="shared" si="3"/>
        <v>#DIV/0!</v>
      </c>
      <c r="K45" s="36" t="e">
        <f t="shared" si="4"/>
        <v>#DIV/0!</v>
      </c>
      <c r="L45" s="69" t="e">
        <f>J45-K45</f>
        <v>#DIV/0!</v>
      </c>
    </row>
    <row r="46" spans="1:12" s="15" customFormat="1" ht="15.75">
      <c r="A46" s="53" t="s">
        <v>99</v>
      </c>
      <c r="B46" s="47"/>
      <c r="C46" s="31">
        <f>SUM(C47:C53)</f>
        <v>12.917</v>
      </c>
      <c r="D46" s="40"/>
      <c r="E46" s="39">
        <v>25.022</v>
      </c>
      <c r="F46" s="68">
        <f t="shared" si="0"/>
        <v>-12.104999999999999</v>
      </c>
      <c r="G46" s="31">
        <f>SUM(G47:G53)</f>
        <v>26.844</v>
      </c>
      <c r="H46" s="39">
        <v>46.021</v>
      </c>
      <c r="I46" s="69">
        <f>G46-H46</f>
        <v>-19.177</v>
      </c>
      <c r="J46" s="70">
        <f t="shared" si="3"/>
        <v>20.781915305411474</v>
      </c>
      <c r="K46" s="40">
        <f>H46/E46*10</f>
        <v>18.392214850931182</v>
      </c>
      <c r="L46" s="79">
        <f t="shared" si="5"/>
        <v>2.389700454480291</v>
      </c>
    </row>
    <row r="47" spans="1:14" s="2" customFormat="1" ht="15" hidden="1">
      <c r="A47" s="54" t="s">
        <v>64</v>
      </c>
      <c r="B47" s="48"/>
      <c r="C47" s="30"/>
      <c r="D47" s="36" t="e">
        <f aca="true" t="shared" si="6" ref="D47:D103">C47/B47*100</f>
        <v>#DIV/0!</v>
      </c>
      <c r="E47" s="36"/>
      <c r="F47" s="71">
        <f t="shared" si="0"/>
        <v>0</v>
      </c>
      <c r="G47" s="30"/>
      <c r="H47" s="36"/>
      <c r="I47" s="72">
        <f t="shared" si="1"/>
        <v>0</v>
      </c>
      <c r="J47" s="73" t="e">
        <f t="shared" si="3"/>
        <v>#DIV/0!</v>
      </c>
      <c r="K47" s="41" t="e">
        <f t="shared" si="4"/>
        <v>#DIV/0!</v>
      </c>
      <c r="L47" s="80" t="e">
        <f t="shared" si="5"/>
        <v>#DIV/0!</v>
      </c>
      <c r="N47" s="2">
        <f>M47*C47/10</f>
        <v>0</v>
      </c>
    </row>
    <row r="48" spans="1:12" s="2" customFormat="1" ht="15" hidden="1">
      <c r="A48" s="54" t="s">
        <v>65</v>
      </c>
      <c r="B48" s="48"/>
      <c r="C48" s="30"/>
      <c r="D48" s="36" t="e">
        <f t="shared" si="6"/>
        <v>#DIV/0!</v>
      </c>
      <c r="E48" s="36"/>
      <c r="F48" s="71">
        <f t="shared" si="0"/>
        <v>0</v>
      </c>
      <c r="G48" s="30"/>
      <c r="H48" s="36"/>
      <c r="I48" s="72">
        <f t="shared" si="1"/>
        <v>0</v>
      </c>
      <c r="J48" s="73" t="e">
        <f t="shared" si="3"/>
        <v>#DIV/0!</v>
      </c>
      <c r="K48" s="41" t="e">
        <f t="shared" si="4"/>
        <v>#DIV/0!</v>
      </c>
      <c r="L48" s="80" t="e">
        <f t="shared" si="5"/>
        <v>#DIV/0!</v>
      </c>
    </row>
    <row r="49" spans="1:12" s="2" customFormat="1" ht="15" hidden="1">
      <c r="A49" s="54" t="s">
        <v>66</v>
      </c>
      <c r="B49" s="48"/>
      <c r="C49" s="30"/>
      <c r="D49" s="36" t="e">
        <f t="shared" si="6"/>
        <v>#DIV/0!</v>
      </c>
      <c r="E49" s="36"/>
      <c r="F49" s="71">
        <f t="shared" si="0"/>
        <v>0</v>
      </c>
      <c r="G49" s="30"/>
      <c r="H49" s="36"/>
      <c r="I49" s="72">
        <f>G49-H49</f>
        <v>0</v>
      </c>
      <c r="J49" s="73" t="e">
        <f t="shared" si="3"/>
        <v>#DIV/0!</v>
      </c>
      <c r="K49" s="41" t="e">
        <f t="shared" si="4"/>
        <v>#DIV/0!</v>
      </c>
      <c r="L49" s="80" t="e">
        <f t="shared" si="5"/>
        <v>#DIV/0!</v>
      </c>
    </row>
    <row r="50" spans="1:12" s="2" customFormat="1" ht="15" hidden="1">
      <c r="A50" s="54" t="s">
        <v>29</v>
      </c>
      <c r="B50" s="48"/>
      <c r="C50" s="30"/>
      <c r="D50" s="36" t="e">
        <f t="shared" si="6"/>
        <v>#DIV/0!</v>
      </c>
      <c r="E50" s="36"/>
      <c r="F50" s="71">
        <f t="shared" si="0"/>
        <v>0</v>
      </c>
      <c r="G50" s="30"/>
      <c r="H50" s="36"/>
      <c r="I50" s="72">
        <f>G50-H50</f>
        <v>0</v>
      </c>
      <c r="J50" s="73" t="e">
        <f t="shared" si="3"/>
        <v>#DIV/0!</v>
      </c>
      <c r="K50" s="41" t="e">
        <f t="shared" si="4"/>
        <v>#DIV/0!</v>
      </c>
      <c r="L50" s="80" t="e">
        <f t="shared" si="5"/>
        <v>#DIV/0!</v>
      </c>
    </row>
    <row r="51" spans="1:12" s="2" customFormat="1" ht="15">
      <c r="A51" s="54" t="s">
        <v>68</v>
      </c>
      <c r="B51" s="48"/>
      <c r="C51" s="30">
        <v>1.3</v>
      </c>
      <c r="D51" s="36" t="e">
        <f t="shared" si="6"/>
        <v>#DIV/0!</v>
      </c>
      <c r="E51" s="36">
        <v>0.585</v>
      </c>
      <c r="F51" s="71">
        <f t="shared" si="0"/>
        <v>0.7150000000000001</v>
      </c>
      <c r="G51" s="30">
        <v>1.59</v>
      </c>
      <c r="H51" s="36">
        <v>0.526</v>
      </c>
      <c r="I51" s="72">
        <f>G51-H51</f>
        <v>1.064</v>
      </c>
      <c r="J51" s="73">
        <f t="shared" si="3"/>
        <v>12.230769230769232</v>
      </c>
      <c r="K51" s="41">
        <f t="shared" si="4"/>
        <v>8.991452991452993</v>
      </c>
      <c r="L51" s="80">
        <f t="shared" si="5"/>
        <v>3.2393162393162385</v>
      </c>
    </row>
    <row r="52" spans="1:12" s="2" customFormat="1" ht="15">
      <c r="A52" s="54" t="s">
        <v>69</v>
      </c>
      <c r="B52" s="48"/>
      <c r="C52" s="30">
        <v>1.617</v>
      </c>
      <c r="D52" s="36" t="e">
        <f t="shared" si="6"/>
        <v>#DIV/0!</v>
      </c>
      <c r="E52" s="36">
        <v>1.937</v>
      </c>
      <c r="F52" s="71">
        <f t="shared" si="0"/>
        <v>-0.32000000000000006</v>
      </c>
      <c r="G52" s="30">
        <v>2.454</v>
      </c>
      <c r="H52" s="36">
        <v>2.795</v>
      </c>
      <c r="I52" s="72">
        <f>G52-H52</f>
        <v>-0.34099999999999975</v>
      </c>
      <c r="J52" s="73">
        <f t="shared" si="3"/>
        <v>15.176252319109462</v>
      </c>
      <c r="K52" s="41">
        <f t="shared" si="4"/>
        <v>14.429530201342281</v>
      </c>
      <c r="L52" s="80">
        <f t="shared" si="5"/>
        <v>0.746722117767181</v>
      </c>
    </row>
    <row r="53" spans="1:12" s="2" customFormat="1" ht="15">
      <c r="A53" s="93" t="s">
        <v>95</v>
      </c>
      <c r="B53" s="94"/>
      <c r="C53" s="95">
        <v>10</v>
      </c>
      <c r="D53" s="96" t="e">
        <f t="shared" si="6"/>
        <v>#DIV/0!</v>
      </c>
      <c r="E53" s="96">
        <v>22.5</v>
      </c>
      <c r="F53" s="97">
        <f t="shared" si="0"/>
        <v>-12.5</v>
      </c>
      <c r="G53" s="95">
        <v>22.8</v>
      </c>
      <c r="H53" s="96">
        <v>42.7</v>
      </c>
      <c r="I53" s="98">
        <f>G53-H53</f>
        <v>-19.900000000000002</v>
      </c>
      <c r="J53" s="99">
        <f t="shared" si="3"/>
        <v>22.800000000000004</v>
      </c>
      <c r="K53" s="44">
        <f t="shared" si="4"/>
        <v>18.97777777777778</v>
      </c>
      <c r="L53" s="100">
        <f>J53-K53</f>
        <v>3.822222222222223</v>
      </c>
    </row>
    <row r="54" spans="1:12" s="15" customFormat="1" ht="15.75" hidden="1">
      <c r="A54" s="84" t="s">
        <v>34</v>
      </c>
      <c r="B54" s="85"/>
      <c r="C54" s="86">
        <f>SUM(C55:C68)</f>
        <v>0</v>
      </c>
      <c r="D54" s="87" t="e">
        <f t="shared" si="6"/>
        <v>#DIV/0!</v>
      </c>
      <c r="E54" s="88">
        <f>SUM(E55:E68)</f>
        <v>0</v>
      </c>
      <c r="F54" s="101">
        <f t="shared" si="0"/>
        <v>0</v>
      </c>
      <c r="G54" s="86">
        <f>SUM(G55:G68)</f>
        <v>0</v>
      </c>
      <c r="H54" s="88">
        <f>SUM(H55:H68)</f>
        <v>0</v>
      </c>
      <c r="I54" s="89">
        <f>SUM(I55:I68)</f>
        <v>0</v>
      </c>
      <c r="J54" s="90" t="e">
        <f t="shared" si="3"/>
        <v>#DIV/0!</v>
      </c>
      <c r="K54" s="91" t="e">
        <f t="shared" si="4"/>
        <v>#DIV/0!</v>
      </c>
      <c r="L54" s="92" t="e">
        <f t="shared" si="5"/>
        <v>#DIV/0!</v>
      </c>
    </row>
    <row r="55" spans="1:14" s="25" customFormat="1" ht="15.75" hidden="1">
      <c r="A55" s="57" t="s">
        <v>70</v>
      </c>
      <c r="B55" s="48"/>
      <c r="C55" s="33"/>
      <c r="D55" s="18" t="e">
        <f t="shared" si="6"/>
        <v>#DIV/0!</v>
      </c>
      <c r="E55" s="41"/>
      <c r="F55" s="60">
        <f t="shared" si="0"/>
        <v>0</v>
      </c>
      <c r="G55" s="33"/>
      <c r="H55" s="41"/>
      <c r="I55" s="20">
        <f t="shared" si="1"/>
        <v>0</v>
      </c>
      <c r="J55" s="51" t="e">
        <f t="shared" si="3"/>
        <v>#DIV/0!</v>
      </c>
      <c r="K55" s="18" t="e">
        <f t="shared" si="4"/>
        <v>#DIV/0!</v>
      </c>
      <c r="L55" s="20" t="e">
        <f t="shared" si="5"/>
        <v>#DIV/0!</v>
      </c>
      <c r="M55" s="2"/>
      <c r="N55" s="2"/>
    </row>
    <row r="56" spans="1:12" s="2" customFormat="1" ht="15.75" hidden="1">
      <c r="A56" s="57" t="s">
        <v>71</v>
      </c>
      <c r="B56" s="48"/>
      <c r="C56" s="33"/>
      <c r="D56" s="18" t="e">
        <f t="shared" si="6"/>
        <v>#DIV/0!</v>
      </c>
      <c r="E56" s="41"/>
      <c r="F56" s="60">
        <f t="shared" si="0"/>
        <v>0</v>
      </c>
      <c r="G56" s="33"/>
      <c r="H56" s="41"/>
      <c r="I56" s="20">
        <f t="shared" si="1"/>
        <v>0</v>
      </c>
      <c r="J56" s="51" t="e">
        <f t="shared" si="3"/>
        <v>#DIV/0!</v>
      </c>
      <c r="K56" s="18" t="e">
        <f t="shared" si="4"/>
        <v>#DIV/0!</v>
      </c>
      <c r="L56" s="20" t="e">
        <f t="shared" si="5"/>
        <v>#DIV/0!</v>
      </c>
    </row>
    <row r="57" spans="1:12" s="2" customFormat="1" ht="15.75" hidden="1">
      <c r="A57" s="57" t="s">
        <v>72</v>
      </c>
      <c r="B57" s="48"/>
      <c r="C57" s="33"/>
      <c r="D57" s="18" t="e">
        <f t="shared" si="6"/>
        <v>#DIV/0!</v>
      </c>
      <c r="E57" s="41"/>
      <c r="F57" s="60">
        <f t="shared" si="0"/>
        <v>0</v>
      </c>
      <c r="G57" s="33"/>
      <c r="H57" s="41"/>
      <c r="I57" s="20">
        <f t="shared" si="1"/>
        <v>0</v>
      </c>
      <c r="J57" s="51" t="e">
        <f t="shared" si="3"/>
        <v>#DIV/0!</v>
      </c>
      <c r="K57" s="18" t="e">
        <f t="shared" si="4"/>
        <v>#DIV/0!</v>
      </c>
      <c r="L57" s="20" t="e">
        <f t="shared" si="5"/>
        <v>#DIV/0!</v>
      </c>
    </row>
    <row r="58" spans="1:12" s="2" customFormat="1" ht="15.75" hidden="1">
      <c r="A58" s="57" t="s">
        <v>73</v>
      </c>
      <c r="B58" s="48"/>
      <c r="C58" s="33"/>
      <c r="D58" s="18" t="e">
        <f t="shared" si="6"/>
        <v>#DIV/0!</v>
      </c>
      <c r="E58" s="41"/>
      <c r="F58" s="60">
        <f t="shared" si="0"/>
        <v>0</v>
      </c>
      <c r="G58" s="33"/>
      <c r="H58" s="41"/>
      <c r="I58" s="20">
        <f t="shared" si="1"/>
        <v>0</v>
      </c>
      <c r="J58" s="51" t="e">
        <f t="shared" si="3"/>
        <v>#DIV/0!</v>
      </c>
      <c r="K58" s="18" t="e">
        <f t="shared" si="4"/>
        <v>#DIV/0!</v>
      </c>
      <c r="L58" s="20" t="e">
        <f t="shared" si="5"/>
        <v>#DIV/0!</v>
      </c>
    </row>
    <row r="59" spans="1:12" s="2" customFormat="1" ht="15.75" hidden="1">
      <c r="A59" s="57" t="s">
        <v>74</v>
      </c>
      <c r="B59" s="48"/>
      <c r="C59" s="33"/>
      <c r="D59" s="18" t="e">
        <f t="shared" si="6"/>
        <v>#DIV/0!</v>
      </c>
      <c r="E59" s="41"/>
      <c r="F59" s="60">
        <f t="shared" si="0"/>
        <v>0</v>
      </c>
      <c r="G59" s="33"/>
      <c r="H59" s="41"/>
      <c r="I59" s="20">
        <f t="shared" si="1"/>
        <v>0</v>
      </c>
      <c r="J59" s="51" t="e">
        <f t="shared" si="3"/>
        <v>#DIV/0!</v>
      </c>
      <c r="K59" s="18" t="e">
        <f t="shared" si="4"/>
        <v>#DIV/0!</v>
      </c>
      <c r="L59" s="20" t="e">
        <f t="shared" si="5"/>
        <v>#DIV/0!</v>
      </c>
    </row>
    <row r="60" spans="1:12" s="2" customFormat="1" ht="15.75" hidden="1">
      <c r="A60" s="57" t="s">
        <v>35</v>
      </c>
      <c r="B60" s="48"/>
      <c r="C60" s="33"/>
      <c r="D60" s="18" t="e">
        <f t="shared" si="6"/>
        <v>#DIV/0!</v>
      </c>
      <c r="E60" s="41"/>
      <c r="F60" s="60">
        <f t="shared" si="0"/>
        <v>0</v>
      </c>
      <c r="G60" s="33"/>
      <c r="H60" s="41"/>
      <c r="I60" s="20">
        <f t="shared" si="1"/>
        <v>0</v>
      </c>
      <c r="J60" s="51" t="e">
        <f t="shared" si="3"/>
        <v>#DIV/0!</v>
      </c>
      <c r="K60" s="18" t="e">
        <f t="shared" si="4"/>
        <v>#DIV/0!</v>
      </c>
      <c r="L60" s="20" t="e">
        <f t="shared" si="5"/>
        <v>#DIV/0!</v>
      </c>
    </row>
    <row r="61" spans="1:12" s="2" customFormat="1" ht="15.75" hidden="1">
      <c r="A61" s="57" t="s">
        <v>94</v>
      </c>
      <c r="B61" s="48"/>
      <c r="C61" s="33"/>
      <c r="D61" s="18" t="e">
        <f>C61/B61*100</f>
        <v>#DIV/0!</v>
      </c>
      <c r="E61" s="41"/>
      <c r="F61" s="60">
        <f>C61-E61</f>
        <v>0</v>
      </c>
      <c r="G61" s="33"/>
      <c r="H61" s="41"/>
      <c r="I61" s="20">
        <f>G61-H61</f>
        <v>0</v>
      </c>
      <c r="J61" s="51" t="e">
        <f>G61/C61*10</f>
        <v>#DIV/0!</v>
      </c>
      <c r="K61" s="18" t="e">
        <f>H61/E61*10</f>
        <v>#DIV/0!</v>
      </c>
      <c r="L61" s="20" t="e">
        <f>J61-K61</f>
        <v>#DIV/0!</v>
      </c>
    </row>
    <row r="62" spans="1:12" s="2" customFormat="1" ht="15.75" hidden="1">
      <c r="A62" s="57" t="s">
        <v>36</v>
      </c>
      <c r="B62" s="48"/>
      <c r="C62" s="33"/>
      <c r="D62" s="18" t="e">
        <f t="shared" si="6"/>
        <v>#DIV/0!</v>
      </c>
      <c r="E62" s="41"/>
      <c r="F62" s="60">
        <f t="shared" si="0"/>
        <v>0</v>
      </c>
      <c r="G62" s="33"/>
      <c r="H62" s="41"/>
      <c r="I62" s="20">
        <f t="shared" si="1"/>
        <v>0</v>
      </c>
      <c r="J62" s="51" t="e">
        <f t="shared" si="3"/>
        <v>#DIV/0!</v>
      </c>
      <c r="K62" s="18" t="e">
        <f t="shared" si="4"/>
        <v>#DIV/0!</v>
      </c>
      <c r="L62" s="20" t="e">
        <f t="shared" si="5"/>
        <v>#DIV/0!</v>
      </c>
    </row>
    <row r="63" spans="1:12" s="2" customFormat="1" ht="15.75" hidden="1">
      <c r="A63" s="57" t="s">
        <v>75</v>
      </c>
      <c r="B63" s="48"/>
      <c r="C63" s="33"/>
      <c r="D63" s="18" t="e">
        <f t="shared" si="6"/>
        <v>#DIV/0!</v>
      </c>
      <c r="E63" s="41"/>
      <c r="F63" s="60">
        <f t="shared" si="0"/>
        <v>0</v>
      </c>
      <c r="G63" s="33"/>
      <c r="H63" s="41"/>
      <c r="I63" s="20">
        <f t="shared" si="1"/>
        <v>0</v>
      </c>
      <c r="J63" s="51" t="e">
        <f t="shared" si="3"/>
        <v>#DIV/0!</v>
      </c>
      <c r="K63" s="18" t="e">
        <f t="shared" si="4"/>
        <v>#DIV/0!</v>
      </c>
      <c r="L63" s="20" t="e">
        <f t="shared" si="5"/>
        <v>#DIV/0!</v>
      </c>
    </row>
    <row r="64" spans="1:12" s="2" customFormat="1" ht="15.75" hidden="1">
      <c r="A64" s="57" t="s">
        <v>37</v>
      </c>
      <c r="B64" s="48"/>
      <c r="C64" s="33"/>
      <c r="D64" s="18" t="e">
        <f t="shared" si="6"/>
        <v>#DIV/0!</v>
      </c>
      <c r="E64" s="41"/>
      <c r="F64" s="60">
        <f t="shared" si="0"/>
        <v>0</v>
      </c>
      <c r="G64" s="33"/>
      <c r="H64" s="41"/>
      <c r="I64" s="20">
        <f t="shared" si="1"/>
        <v>0</v>
      </c>
      <c r="J64" s="51" t="e">
        <f t="shared" si="3"/>
        <v>#DIV/0!</v>
      </c>
      <c r="K64" s="18" t="e">
        <f t="shared" si="4"/>
        <v>#DIV/0!</v>
      </c>
      <c r="L64" s="20" t="e">
        <f t="shared" si="5"/>
        <v>#DIV/0!</v>
      </c>
    </row>
    <row r="65" spans="1:12" s="2" customFormat="1" ht="15.75" hidden="1">
      <c r="A65" s="57" t="s">
        <v>38</v>
      </c>
      <c r="B65" s="48"/>
      <c r="C65" s="33"/>
      <c r="D65" s="18" t="e">
        <f t="shared" si="6"/>
        <v>#DIV/0!</v>
      </c>
      <c r="E65" s="41"/>
      <c r="F65" s="60">
        <f t="shared" si="0"/>
        <v>0</v>
      </c>
      <c r="G65" s="33"/>
      <c r="H65" s="41"/>
      <c r="I65" s="20">
        <f t="shared" si="1"/>
        <v>0</v>
      </c>
      <c r="J65" s="51" t="e">
        <f t="shared" si="3"/>
        <v>#DIV/0!</v>
      </c>
      <c r="K65" s="18" t="e">
        <f t="shared" si="4"/>
        <v>#DIV/0!</v>
      </c>
      <c r="L65" s="20" t="e">
        <f t="shared" si="5"/>
        <v>#DIV/0!</v>
      </c>
    </row>
    <row r="66" spans="1:12" s="2" customFormat="1" ht="15.75" hidden="1">
      <c r="A66" s="54" t="s">
        <v>39</v>
      </c>
      <c r="B66" s="48"/>
      <c r="C66" s="33"/>
      <c r="D66" s="18" t="e">
        <f t="shared" si="6"/>
        <v>#DIV/0!</v>
      </c>
      <c r="E66" s="41"/>
      <c r="F66" s="60">
        <f t="shared" si="0"/>
        <v>0</v>
      </c>
      <c r="G66" s="33"/>
      <c r="H66" s="41"/>
      <c r="I66" s="20">
        <f t="shared" si="1"/>
        <v>0</v>
      </c>
      <c r="J66" s="51" t="e">
        <f t="shared" si="3"/>
        <v>#DIV/0!</v>
      </c>
      <c r="K66" s="18" t="e">
        <f t="shared" si="4"/>
        <v>#DIV/0!</v>
      </c>
      <c r="L66" s="20" t="e">
        <f t="shared" si="5"/>
        <v>#DIV/0!</v>
      </c>
    </row>
    <row r="67" spans="1:12" s="2" customFormat="1" ht="15.75" hidden="1">
      <c r="A67" s="54" t="s">
        <v>40</v>
      </c>
      <c r="B67" s="48"/>
      <c r="C67" s="30"/>
      <c r="D67" s="18" t="e">
        <f t="shared" si="6"/>
        <v>#DIV/0!</v>
      </c>
      <c r="E67" s="36"/>
      <c r="F67" s="60">
        <f t="shared" si="0"/>
        <v>0</v>
      </c>
      <c r="G67" s="30"/>
      <c r="H67" s="36"/>
      <c r="I67" s="20">
        <f t="shared" si="1"/>
        <v>0</v>
      </c>
      <c r="J67" s="51" t="e">
        <f t="shared" si="3"/>
        <v>#DIV/0!</v>
      </c>
      <c r="K67" s="18" t="e">
        <f t="shared" si="4"/>
        <v>#DIV/0!</v>
      </c>
      <c r="L67" s="20" t="e">
        <f t="shared" si="5"/>
        <v>#DIV/0!</v>
      </c>
    </row>
    <row r="68" spans="1:12" s="2" customFormat="1" ht="15.75" hidden="1">
      <c r="A68" s="57" t="s">
        <v>41</v>
      </c>
      <c r="B68" s="48"/>
      <c r="C68" s="33"/>
      <c r="D68" s="18" t="e">
        <f t="shared" si="6"/>
        <v>#DIV/0!</v>
      </c>
      <c r="E68" s="41"/>
      <c r="F68" s="60">
        <f t="shared" si="0"/>
        <v>0</v>
      </c>
      <c r="G68" s="33"/>
      <c r="H68" s="41"/>
      <c r="I68" s="20">
        <f t="shared" si="1"/>
        <v>0</v>
      </c>
      <c r="J68" s="51" t="e">
        <f t="shared" si="3"/>
        <v>#DIV/0!</v>
      </c>
      <c r="K68" s="18" t="e">
        <f t="shared" si="4"/>
        <v>#DIV/0!</v>
      </c>
      <c r="L68" s="20" t="e">
        <f t="shared" si="5"/>
        <v>#DIV/0!</v>
      </c>
    </row>
    <row r="69" spans="1:12" s="15" customFormat="1" ht="15.75" hidden="1">
      <c r="A69" s="56" t="s">
        <v>76</v>
      </c>
      <c r="B69" s="47"/>
      <c r="C69" s="32">
        <f>SUM(C70:C75)-C73-C74</f>
        <v>0</v>
      </c>
      <c r="D69" s="16" t="e">
        <f t="shared" si="6"/>
        <v>#DIV/0!</v>
      </c>
      <c r="E69" s="40">
        <f>SUM(E70:E75)-E73-E74</f>
        <v>0</v>
      </c>
      <c r="F69" s="60">
        <f t="shared" si="0"/>
        <v>0</v>
      </c>
      <c r="G69" s="32">
        <f>SUM(G70:G75)-G73-G74</f>
        <v>0</v>
      </c>
      <c r="H69" s="40">
        <f>SUM(H70:H75)-H73-H74</f>
        <v>0</v>
      </c>
      <c r="I69" s="17">
        <f t="shared" si="1"/>
        <v>0</v>
      </c>
      <c r="J69" s="50" t="e">
        <f t="shared" si="3"/>
        <v>#DIV/0!</v>
      </c>
      <c r="K69" s="18" t="e">
        <f t="shared" si="4"/>
        <v>#DIV/0!</v>
      </c>
      <c r="L69" s="27" t="e">
        <f t="shared" si="5"/>
        <v>#DIV/0!</v>
      </c>
    </row>
    <row r="70" spans="1:12" s="2" customFormat="1" ht="15.75" hidden="1">
      <c r="A70" s="57" t="s">
        <v>77</v>
      </c>
      <c r="B70" s="48"/>
      <c r="C70" s="33"/>
      <c r="D70" s="18" t="e">
        <f t="shared" si="6"/>
        <v>#DIV/0!</v>
      </c>
      <c r="E70" s="41"/>
      <c r="F70" s="60">
        <f t="shared" si="0"/>
        <v>0</v>
      </c>
      <c r="G70" s="33"/>
      <c r="H70" s="41"/>
      <c r="I70" s="20">
        <f t="shared" si="1"/>
        <v>0</v>
      </c>
      <c r="J70" s="51" t="e">
        <f t="shared" si="3"/>
        <v>#DIV/0!</v>
      </c>
      <c r="K70" s="18" t="e">
        <f t="shared" si="4"/>
        <v>#DIV/0!</v>
      </c>
      <c r="L70" s="20" t="e">
        <f t="shared" si="5"/>
        <v>#DIV/0!</v>
      </c>
    </row>
    <row r="71" spans="1:12" s="2" customFormat="1" ht="15.75" hidden="1">
      <c r="A71" s="57" t="s">
        <v>42</v>
      </c>
      <c r="B71" s="48"/>
      <c r="C71" s="33"/>
      <c r="D71" s="18" t="e">
        <f t="shared" si="6"/>
        <v>#DIV/0!</v>
      </c>
      <c r="E71" s="41"/>
      <c r="F71" s="60">
        <f t="shared" si="0"/>
        <v>0</v>
      </c>
      <c r="G71" s="33"/>
      <c r="H71" s="41"/>
      <c r="I71" s="20">
        <f aca="true" t="shared" si="7" ref="I71:I103">G71-H71</f>
        <v>0</v>
      </c>
      <c r="J71" s="51" t="e">
        <f t="shared" si="3"/>
        <v>#DIV/0!</v>
      </c>
      <c r="K71" s="18" t="e">
        <f t="shared" si="4"/>
        <v>#DIV/0!</v>
      </c>
      <c r="L71" s="20" t="e">
        <f t="shared" si="5"/>
        <v>#DIV/0!</v>
      </c>
    </row>
    <row r="72" spans="1:12" s="2" customFormat="1" ht="15.75" hidden="1">
      <c r="A72" s="57" t="s">
        <v>43</v>
      </c>
      <c r="B72" s="48"/>
      <c r="C72" s="33"/>
      <c r="D72" s="18" t="e">
        <f t="shared" si="6"/>
        <v>#DIV/0!</v>
      </c>
      <c r="E72" s="41"/>
      <c r="F72" s="60">
        <f aca="true" t="shared" si="8" ref="F72:F103">C72-E72</f>
        <v>0</v>
      </c>
      <c r="G72" s="33"/>
      <c r="H72" s="41"/>
      <c r="I72" s="20">
        <f t="shared" si="7"/>
        <v>0</v>
      </c>
      <c r="J72" s="51" t="e">
        <f t="shared" si="3"/>
        <v>#DIV/0!</v>
      </c>
      <c r="K72" s="18" t="e">
        <f t="shared" si="4"/>
        <v>#DIV/0!</v>
      </c>
      <c r="L72" s="20" t="e">
        <f t="shared" si="5"/>
        <v>#DIV/0!</v>
      </c>
    </row>
    <row r="73" spans="1:12" s="2" customFormat="1" ht="15.75" hidden="1">
      <c r="A73" s="57" t="s">
        <v>78</v>
      </c>
      <c r="B73" s="48"/>
      <c r="C73" s="33"/>
      <c r="D73" s="18" t="e">
        <f t="shared" si="6"/>
        <v>#DIV/0!</v>
      </c>
      <c r="E73" s="41"/>
      <c r="F73" s="60">
        <f t="shared" si="8"/>
        <v>0</v>
      </c>
      <c r="G73" s="33"/>
      <c r="H73" s="41"/>
      <c r="I73" s="20">
        <f t="shared" si="7"/>
        <v>0</v>
      </c>
      <c r="J73" s="51" t="e">
        <f t="shared" si="3"/>
        <v>#DIV/0!</v>
      </c>
      <c r="K73" s="18" t="e">
        <f t="shared" si="4"/>
        <v>#DIV/0!</v>
      </c>
      <c r="L73" s="20" t="e">
        <f t="shared" si="5"/>
        <v>#DIV/0!</v>
      </c>
    </row>
    <row r="74" spans="1:12" s="2" customFormat="1" ht="15.75" hidden="1">
      <c r="A74" s="57" t="s">
        <v>79</v>
      </c>
      <c r="B74" s="48"/>
      <c r="C74" s="33"/>
      <c r="D74" s="18" t="e">
        <f t="shared" si="6"/>
        <v>#DIV/0!</v>
      </c>
      <c r="E74" s="41"/>
      <c r="F74" s="60">
        <f t="shared" si="8"/>
        <v>0</v>
      </c>
      <c r="G74" s="33"/>
      <c r="H74" s="41"/>
      <c r="I74" s="20">
        <f t="shared" si="7"/>
        <v>0</v>
      </c>
      <c r="J74" s="51" t="e">
        <f t="shared" si="3"/>
        <v>#DIV/0!</v>
      </c>
      <c r="K74" s="18" t="e">
        <f t="shared" si="4"/>
        <v>#DIV/0!</v>
      </c>
      <c r="L74" s="20" t="e">
        <f t="shared" si="5"/>
        <v>#DIV/0!</v>
      </c>
    </row>
    <row r="75" spans="1:12" s="2" customFormat="1" ht="15.75" hidden="1">
      <c r="A75" s="57" t="s">
        <v>44</v>
      </c>
      <c r="B75" s="48"/>
      <c r="C75" s="33"/>
      <c r="D75" s="18" t="e">
        <f t="shared" si="6"/>
        <v>#DIV/0!</v>
      </c>
      <c r="E75" s="41"/>
      <c r="F75" s="60">
        <f t="shared" si="8"/>
        <v>0</v>
      </c>
      <c r="G75" s="33"/>
      <c r="H75" s="41"/>
      <c r="I75" s="20">
        <f t="shared" si="7"/>
        <v>0</v>
      </c>
      <c r="J75" s="51" t="e">
        <f t="shared" si="3"/>
        <v>#DIV/0!</v>
      </c>
      <c r="K75" s="18" t="e">
        <f t="shared" si="4"/>
        <v>#DIV/0!</v>
      </c>
      <c r="L75" s="20" t="e">
        <f t="shared" si="5"/>
        <v>#DIV/0!</v>
      </c>
    </row>
    <row r="76" spans="1:12" s="15" customFormat="1" ht="15.75" hidden="1">
      <c r="A76" s="56" t="s">
        <v>45</v>
      </c>
      <c r="B76" s="47"/>
      <c r="C76" s="32">
        <f>SUM(C77:C92)-C83-C84-C92</f>
        <v>0</v>
      </c>
      <c r="D76" s="16" t="e">
        <f t="shared" si="6"/>
        <v>#DIV/0!</v>
      </c>
      <c r="E76" s="40">
        <f>SUM(E77:E92)-E83-E84-E92</f>
        <v>0</v>
      </c>
      <c r="F76" s="60">
        <f t="shared" si="8"/>
        <v>0</v>
      </c>
      <c r="G76" s="32">
        <f>SUM(G77:G92)-G83-G84-G92</f>
        <v>0</v>
      </c>
      <c r="H76" s="40">
        <f>SUM(H77:H92)-H83-H84-H92</f>
        <v>0</v>
      </c>
      <c r="I76" s="17">
        <f t="shared" si="7"/>
        <v>0</v>
      </c>
      <c r="J76" s="50" t="e">
        <f t="shared" si="3"/>
        <v>#DIV/0!</v>
      </c>
      <c r="K76" s="18" t="e">
        <f t="shared" si="4"/>
        <v>#DIV/0!</v>
      </c>
      <c r="L76" s="27" t="e">
        <f t="shared" si="5"/>
        <v>#DIV/0!</v>
      </c>
    </row>
    <row r="77" spans="1:12" s="2" customFormat="1" ht="15.75" hidden="1">
      <c r="A77" s="57" t="s">
        <v>80</v>
      </c>
      <c r="B77" s="48"/>
      <c r="C77" s="33"/>
      <c r="D77" s="18" t="e">
        <f t="shared" si="6"/>
        <v>#DIV/0!</v>
      </c>
      <c r="E77" s="41"/>
      <c r="F77" s="60">
        <f t="shared" si="8"/>
        <v>0</v>
      </c>
      <c r="G77" s="33"/>
      <c r="H77" s="41"/>
      <c r="I77" s="20">
        <f t="shared" si="7"/>
        <v>0</v>
      </c>
      <c r="J77" s="51" t="e">
        <f t="shared" si="3"/>
        <v>#DIV/0!</v>
      </c>
      <c r="K77" s="18" t="e">
        <f t="shared" si="4"/>
        <v>#DIV/0!</v>
      </c>
      <c r="L77" s="20" t="e">
        <f t="shared" si="5"/>
        <v>#DIV/0!</v>
      </c>
    </row>
    <row r="78" spans="1:12" s="2" customFormat="1" ht="15.75" hidden="1">
      <c r="A78" s="57" t="s">
        <v>81</v>
      </c>
      <c r="B78" s="48"/>
      <c r="C78" s="33"/>
      <c r="D78" s="18" t="e">
        <f t="shared" si="6"/>
        <v>#DIV/0!</v>
      </c>
      <c r="E78" s="41"/>
      <c r="F78" s="60">
        <f t="shared" si="8"/>
        <v>0</v>
      </c>
      <c r="G78" s="33"/>
      <c r="H78" s="41"/>
      <c r="I78" s="20">
        <f t="shared" si="7"/>
        <v>0</v>
      </c>
      <c r="J78" s="51" t="e">
        <f t="shared" si="3"/>
        <v>#DIV/0!</v>
      </c>
      <c r="K78" s="18" t="e">
        <f t="shared" si="4"/>
        <v>#DIV/0!</v>
      </c>
      <c r="L78" s="20" t="e">
        <f t="shared" si="5"/>
        <v>#DIV/0!</v>
      </c>
    </row>
    <row r="79" spans="1:12" s="2" customFormat="1" ht="15.75" hidden="1">
      <c r="A79" s="57" t="s">
        <v>82</v>
      </c>
      <c r="B79" s="48"/>
      <c r="C79" s="33"/>
      <c r="D79" s="18" t="e">
        <f t="shared" si="6"/>
        <v>#DIV/0!</v>
      </c>
      <c r="E79" s="41"/>
      <c r="F79" s="60">
        <f t="shared" si="8"/>
        <v>0</v>
      </c>
      <c r="G79" s="33"/>
      <c r="H79" s="41"/>
      <c r="I79" s="20">
        <f t="shared" si="7"/>
        <v>0</v>
      </c>
      <c r="J79" s="51" t="e">
        <f t="shared" si="3"/>
        <v>#DIV/0!</v>
      </c>
      <c r="K79" s="18" t="e">
        <f t="shared" si="4"/>
        <v>#DIV/0!</v>
      </c>
      <c r="L79" s="20" t="e">
        <f t="shared" si="5"/>
        <v>#DIV/0!</v>
      </c>
    </row>
    <row r="80" spans="1:12" s="2" customFormat="1" ht="15.75" hidden="1">
      <c r="A80" s="57" t="s">
        <v>83</v>
      </c>
      <c r="B80" s="48"/>
      <c r="C80" s="33"/>
      <c r="D80" s="18" t="e">
        <f t="shared" si="6"/>
        <v>#DIV/0!</v>
      </c>
      <c r="E80" s="41"/>
      <c r="F80" s="60">
        <f t="shared" si="8"/>
        <v>0</v>
      </c>
      <c r="G80" s="33"/>
      <c r="H80" s="41"/>
      <c r="I80" s="20">
        <f t="shared" si="7"/>
        <v>0</v>
      </c>
      <c r="J80" s="51" t="e">
        <f t="shared" si="3"/>
        <v>#DIV/0!</v>
      </c>
      <c r="K80" s="18" t="e">
        <f t="shared" si="4"/>
        <v>#DIV/0!</v>
      </c>
      <c r="L80" s="20" t="e">
        <f t="shared" si="5"/>
        <v>#DIV/0!</v>
      </c>
    </row>
    <row r="81" spans="1:12" s="2" customFormat="1" ht="15.75" hidden="1">
      <c r="A81" s="57" t="s">
        <v>46</v>
      </c>
      <c r="B81" s="48"/>
      <c r="C81" s="33"/>
      <c r="D81" s="18" t="e">
        <f t="shared" si="6"/>
        <v>#DIV/0!</v>
      </c>
      <c r="E81" s="41"/>
      <c r="F81" s="60">
        <f t="shared" si="8"/>
        <v>0</v>
      </c>
      <c r="G81" s="33"/>
      <c r="H81" s="41"/>
      <c r="I81" s="20">
        <f t="shared" si="7"/>
        <v>0</v>
      </c>
      <c r="J81" s="51" t="e">
        <f t="shared" si="3"/>
        <v>#DIV/0!</v>
      </c>
      <c r="K81" s="18" t="e">
        <f t="shared" si="4"/>
        <v>#DIV/0!</v>
      </c>
      <c r="L81" s="20" t="e">
        <f t="shared" si="5"/>
        <v>#DIV/0!</v>
      </c>
    </row>
    <row r="82" spans="1:12" s="2" customFormat="1" ht="15.75" hidden="1">
      <c r="A82" s="57" t="s">
        <v>47</v>
      </c>
      <c r="B82" s="48"/>
      <c r="C82" s="33"/>
      <c r="D82" s="18" t="e">
        <f t="shared" si="6"/>
        <v>#DIV/0!</v>
      </c>
      <c r="E82" s="41"/>
      <c r="F82" s="60">
        <f t="shared" si="8"/>
        <v>0</v>
      </c>
      <c r="G82" s="33"/>
      <c r="H82" s="41"/>
      <c r="I82" s="20">
        <f t="shared" si="7"/>
        <v>0</v>
      </c>
      <c r="J82" s="51" t="e">
        <f t="shared" si="3"/>
        <v>#DIV/0!</v>
      </c>
      <c r="K82" s="18" t="e">
        <f t="shared" si="4"/>
        <v>#DIV/0!</v>
      </c>
      <c r="L82" s="20" t="e">
        <f t="shared" si="5"/>
        <v>#DIV/0!</v>
      </c>
    </row>
    <row r="83" spans="1:12" s="2" customFormat="1" ht="15.75" hidden="1">
      <c r="A83" s="57" t="s">
        <v>84</v>
      </c>
      <c r="B83" s="48"/>
      <c r="C83" s="33"/>
      <c r="D83" s="18" t="e">
        <f t="shared" si="6"/>
        <v>#DIV/0!</v>
      </c>
      <c r="E83" s="41"/>
      <c r="F83" s="60">
        <f t="shared" si="8"/>
        <v>0</v>
      </c>
      <c r="G83" s="33"/>
      <c r="H83" s="41"/>
      <c r="I83" s="20">
        <f t="shared" si="7"/>
        <v>0</v>
      </c>
      <c r="J83" s="51" t="e">
        <f t="shared" si="3"/>
        <v>#DIV/0!</v>
      </c>
      <c r="K83" s="18" t="e">
        <f t="shared" si="4"/>
        <v>#DIV/0!</v>
      </c>
      <c r="L83" s="20" t="e">
        <f t="shared" si="5"/>
        <v>#DIV/0!</v>
      </c>
    </row>
    <row r="84" spans="1:12" s="2" customFormat="1" ht="15.75" hidden="1">
      <c r="A84" s="57" t="s">
        <v>85</v>
      </c>
      <c r="B84" s="48"/>
      <c r="C84" s="33"/>
      <c r="D84" s="18" t="e">
        <f t="shared" si="6"/>
        <v>#DIV/0!</v>
      </c>
      <c r="E84" s="41"/>
      <c r="F84" s="60">
        <f t="shared" si="8"/>
        <v>0</v>
      </c>
      <c r="G84" s="33"/>
      <c r="H84" s="41"/>
      <c r="I84" s="20">
        <f t="shared" si="7"/>
        <v>0</v>
      </c>
      <c r="J84" s="51" t="e">
        <f t="shared" si="3"/>
        <v>#DIV/0!</v>
      </c>
      <c r="K84" s="18" t="e">
        <f t="shared" si="4"/>
        <v>#DIV/0!</v>
      </c>
      <c r="L84" s="20" t="e">
        <f t="shared" si="5"/>
        <v>#DIV/0!</v>
      </c>
    </row>
    <row r="85" spans="1:12" s="2" customFormat="1" ht="15.75" hidden="1">
      <c r="A85" s="57" t="s">
        <v>48</v>
      </c>
      <c r="B85" s="48"/>
      <c r="C85" s="33"/>
      <c r="D85" s="18" t="e">
        <f t="shared" si="6"/>
        <v>#DIV/0!</v>
      </c>
      <c r="E85" s="41"/>
      <c r="F85" s="60">
        <f t="shared" si="8"/>
        <v>0</v>
      </c>
      <c r="G85" s="33"/>
      <c r="H85" s="41"/>
      <c r="I85" s="20">
        <f t="shared" si="7"/>
        <v>0</v>
      </c>
      <c r="J85" s="51" t="e">
        <f t="shared" si="3"/>
        <v>#DIV/0!</v>
      </c>
      <c r="K85" s="18" t="e">
        <f t="shared" si="4"/>
        <v>#DIV/0!</v>
      </c>
      <c r="L85" s="20" t="e">
        <f t="shared" si="5"/>
        <v>#DIV/0!</v>
      </c>
    </row>
    <row r="86" spans="1:12" s="2" customFormat="1" ht="15.75" hidden="1">
      <c r="A86" s="57" t="s">
        <v>86</v>
      </c>
      <c r="B86" s="48"/>
      <c r="C86" s="33"/>
      <c r="D86" s="18" t="e">
        <f t="shared" si="6"/>
        <v>#DIV/0!</v>
      </c>
      <c r="E86" s="41"/>
      <c r="F86" s="60">
        <f t="shared" si="8"/>
        <v>0</v>
      </c>
      <c r="G86" s="33"/>
      <c r="H86" s="41"/>
      <c r="I86" s="20">
        <f t="shared" si="7"/>
        <v>0</v>
      </c>
      <c r="J86" s="51" t="e">
        <f t="shared" si="3"/>
        <v>#DIV/0!</v>
      </c>
      <c r="K86" s="18" t="e">
        <f t="shared" si="4"/>
        <v>#DIV/0!</v>
      </c>
      <c r="L86" s="20" t="e">
        <f t="shared" si="5"/>
        <v>#DIV/0!</v>
      </c>
    </row>
    <row r="87" spans="1:12" s="2" customFormat="1" ht="15.75" hidden="1">
      <c r="A87" s="57" t="s">
        <v>49</v>
      </c>
      <c r="B87" s="48"/>
      <c r="C87" s="33"/>
      <c r="D87" s="18" t="e">
        <f t="shared" si="6"/>
        <v>#DIV/0!</v>
      </c>
      <c r="E87" s="41"/>
      <c r="F87" s="60">
        <f t="shared" si="8"/>
        <v>0</v>
      </c>
      <c r="G87" s="33"/>
      <c r="H87" s="41"/>
      <c r="I87" s="20">
        <f t="shared" si="7"/>
        <v>0</v>
      </c>
      <c r="J87" s="51" t="e">
        <f t="shared" si="3"/>
        <v>#DIV/0!</v>
      </c>
      <c r="K87" s="18" t="e">
        <f t="shared" si="4"/>
        <v>#DIV/0!</v>
      </c>
      <c r="L87" s="20" t="e">
        <f t="shared" si="5"/>
        <v>#DIV/0!</v>
      </c>
    </row>
    <row r="88" spans="1:12" s="2" customFormat="1" ht="15.75" hidden="1">
      <c r="A88" s="57" t="s">
        <v>50</v>
      </c>
      <c r="B88" s="48"/>
      <c r="C88" s="33"/>
      <c r="D88" s="18" t="e">
        <f t="shared" si="6"/>
        <v>#DIV/0!</v>
      </c>
      <c r="E88" s="41"/>
      <c r="F88" s="60">
        <f t="shared" si="8"/>
        <v>0</v>
      </c>
      <c r="G88" s="33"/>
      <c r="H88" s="41"/>
      <c r="I88" s="20">
        <f t="shared" si="7"/>
        <v>0</v>
      </c>
      <c r="J88" s="51" t="e">
        <f t="shared" si="3"/>
        <v>#DIV/0!</v>
      </c>
      <c r="K88" s="18" t="e">
        <f t="shared" si="4"/>
        <v>#DIV/0!</v>
      </c>
      <c r="L88" s="20" t="e">
        <f t="shared" si="5"/>
        <v>#DIV/0!</v>
      </c>
    </row>
    <row r="89" spans="1:12" s="2" customFormat="1" ht="15.75" hidden="1">
      <c r="A89" s="57" t="s">
        <v>51</v>
      </c>
      <c r="B89" s="48"/>
      <c r="C89" s="33"/>
      <c r="D89" s="18" t="e">
        <f t="shared" si="6"/>
        <v>#DIV/0!</v>
      </c>
      <c r="E89" s="41"/>
      <c r="F89" s="60">
        <f t="shared" si="8"/>
        <v>0</v>
      </c>
      <c r="G89" s="33"/>
      <c r="H89" s="41"/>
      <c r="I89" s="20">
        <f t="shared" si="7"/>
        <v>0</v>
      </c>
      <c r="J89" s="51" t="e">
        <f t="shared" si="3"/>
        <v>#DIV/0!</v>
      </c>
      <c r="K89" s="18" t="e">
        <f t="shared" si="4"/>
        <v>#DIV/0!</v>
      </c>
      <c r="L89" s="20" t="e">
        <f t="shared" si="5"/>
        <v>#DIV/0!</v>
      </c>
    </row>
    <row r="90" spans="1:12" s="2" customFormat="1" ht="15.75" hidden="1">
      <c r="A90" s="54" t="s">
        <v>52</v>
      </c>
      <c r="B90" s="48"/>
      <c r="C90" s="33"/>
      <c r="D90" s="18" t="e">
        <f t="shared" si="6"/>
        <v>#DIV/0!</v>
      </c>
      <c r="E90" s="41"/>
      <c r="F90" s="60">
        <f t="shared" si="8"/>
        <v>0</v>
      </c>
      <c r="G90" s="33"/>
      <c r="H90" s="41"/>
      <c r="I90" s="20">
        <f t="shared" si="7"/>
        <v>0</v>
      </c>
      <c r="J90" s="51" t="e">
        <f t="shared" si="3"/>
        <v>#DIV/0!</v>
      </c>
      <c r="K90" s="18" t="e">
        <f t="shared" si="4"/>
        <v>#DIV/0!</v>
      </c>
      <c r="L90" s="20" t="e">
        <f t="shared" si="5"/>
        <v>#DIV/0!</v>
      </c>
    </row>
    <row r="91" spans="1:12" s="2" customFormat="1" ht="15.75" hidden="1">
      <c r="A91" s="57" t="s">
        <v>97</v>
      </c>
      <c r="B91" s="48"/>
      <c r="C91" s="33"/>
      <c r="D91" s="18" t="e">
        <f t="shared" si="6"/>
        <v>#DIV/0!</v>
      </c>
      <c r="E91" s="41"/>
      <c r="F91" s="60">
        <f t="shared" si="8"/>
        <v>0</v>
      </c>
      <c r="G91" s="33"/>
      <c r="H91" s="41"/>
      <c r="I91" s="20">
        <f t="shared" si="7"/>
        <v>0</v>
      </c>
      <c r="J91" s="51" t="e">
        <f t="shared" si="3"/>
        <v>#DIV/0!</v>
      </c>
      <c r="K91" s="18" t="e">
        <f t="shared" si="4"/>
        <v>#DIV/0!</v>
      </c>
      <c r="L91" s="20" t="e">
        <f t="shared" si="5"/>
        <v>#DIV/0!</v>
      </c>
    </row>
    <row r="92" spans="1:12" s="2" customFormat="1" ht="15.75" hidden="1">
      <c r="A92" s="57" t="s">
        <v>87</v>
      </c>
      <c r="B92" s="48"/>
      <c r="C92" s="33"/>
      <c r="D92" s="18" t="e">
        <f t="shared" si="6"/>
        <v>#DIV/0!</v>
      </c>
      <c r="E92" s="41"/>
      <c r="F92" s="60">
        <f t="shared" si="8"/>
        <v>0</v>
      </c>
      <c r="G92" s="33"/>
      <c r="H92" s="41"/>
      <c r="I92" s="20">
        <f t="shared" si="7"/>
        <v>0</v>
      </c>
      <c r="J92" s="51" t="e">
        <f t="shared" si="3"/>
        <v>#DIV/0!</v>
      </c>
      <c r="K92" s="18" t="e">
        <f t="shared" si="4"/>
        <v>#DIV/0!</v>
      </c>
      <c r="L92" s="20" t="e">
        <f t="shared" si="5"/>
        <v>#DIV/0!</v>
      </c>
    </row>
    <row r="93" spans="1:12" s="15" customFormat="1" ht="15.75" hidden="1">
      <c r="A93" s="56" t="s">
        <v>53</v>
      </c>
      <c r="B93" s="50"/>
      <c r="C93" s="32">
        <f>SUM(C94:C103)-C99</f>
        <v>0</v>
      </c>
      <c r="D93" s="16" t="e">
        <f t="shared" si="6"/>
        <v>#DIV/0!</v>
      </c>
      <c r="E93" s="40">
        <f>SUM(E94:E103)-E99</f>
        <v>0</v>
      </c>
      <c r="F93" s="60">
        <f t="shared" si="8"/>
        <v>0</v>
      </c>
      <c r="G93" s="32">
        <f>SUM(G94:G103)-G99</f>
        <v>0</v>
      </c>
      <c r="H93" s="40">
        <f>SUM(H94:H103)-H99</f>
        <v>0</v>
      </c>
      <c r="I93" s="17">
        <f t="shared" si="7"/>
        <v>0</v>
      </c>
      <c r="J93" s="50" t="e">
        <f t="shared" si="3"/>
        <v>#DIV/0!</v>
      </c>
      <c r="K93" s="18" t="e">
        <f t="shared" si="4"/>
        <v>#DIV/0!</v>
      </c>
      <c r="L93" s="17" t="e">
        <f t="shared" si="5"/>
        <v>#DIV/0!</v>
      </c>
    </row>
    <row r="94" spans="1:12" s="2" customFormat="1" ht="15.75" hidden="1">
      <c r="A94" s="57" t="s">
        <v>88</v>
      </c>
      <c r="B94" s="51"/>
      <c r="C94" s="33"/>
      <c r="D94" s="18" t="e">
        <f t="shared" si="6"/>
        <v>#DIV/0!</v>
      </c>
      <c r="E94" s="41"/>
      <c r="F94" s="60">
        <f t="shared" si="8"/>
        <v>0</v>
      </c>
      <c r="G94" s="33"/>
      <c r="H94" s="41"/>
      <c r="I94" s="20">
        <f t="shared" si="7"/>
        <v>0</v>
      </c>
      <c r="J94" s="51" t="e">
        <f t="shared" si="3"/>
        <v>#DIV/0!</v>
      </c>
      <c r="K94" s="18" t="e">
        <f t="shared" si="4"/>
        <v>#DIV/0!</v>
      </c>
      <c r="L94" s="20" t="e">
        <f t="shared" si="5"/>
        <v>#DIV/0!</v>
      </c>
    </row>
    <row r="95" spans="1:12" s="2" customFormat="1" ht="15.75" hidden="1">
      <c r="A95" s="57" t="s">
        <v>54</v>
      </c>
      <c r="B95" s="51"/>
      <c r="C95" s="33"/>
      <c r="D95" s="18" t="e">
        <f t="shared" si="6"/>
        <v>#DIV/0!</v>
      </c>
      <c r="E95" s="41"/>
      <c r="F95" s="60">
        <f t="shared" si="8"/>
        <v>0</v>
      </c>
      <c r="G95" s="33"/>
      <c r="H95" s="41"/>
      <c r="I95" s="20">
        <f t="shared" si="7"/>
        <v>0</v>
      </c>
      <c r="J95" s="51" t="e">
        <f t="shared" si="3"/>
        <v>#DIV/0!</v>
      </c>
      <c r="K95" s="18" t="e">
        <f t="shared" si="4"/>
        <v>#DIV/0!</v>
      </c>
      <c r="L95" s="20" t="e">
        <f t="shared" si="5"/>
        <v>#DIV/0!</v>
      </c>
    </row>
    <row r="96" spans="1:12" s="2" customFormat="1" ht="15.75" hidden="1">
      <c r="A96" s="57" t="s">
        <v>55</v>
      </c>
      <c r="B96" s="51"/>
      <c r="C96" s="33"/>
      <c r="D96" s="18" t="e">
        <f t="shared" si="6"/>
        <v>#DIV/0!</v>
      </c>
      <c r="E96" s="41"/>
      <c r="F96" s="60">
        <f t="shared" si="8"/>
        <v>0</v>
      </c>
      <c r="G96" s="33"/>
      <c r="H96" s="41"/>
      <c r="I96" s="20">
        <f t="shared" si="7"/>
        <v>0</v>
      </c>
      <c r="J96" s="51" t="e">
        <f t="shared" si="3"/>
        <v>#DIV/0!</v>
      </c>
      <c r="K96" s="18" t="e">
        <f t="shared" si="4"/>
        <v>#DIV/0!</v>
      </c>
      <c r="L96" s="20" t="e">
        <f t="shared" si="5"/>
        <v>#DIV/0!</v>
      </c>
    </row>
    <row r="97" spans="1:12" s="2" customFormat="1" ht="15.75" hidden="1">
      <c r="A97" s="57" t="s">
        <v>56</v>
      </c>
      <c r="B97" s="51"/>
      <c r="C97" s="33"/>
      <c r="D97" s="18" t="e">
        <f t="shared" si="6"/>
        <v>#DIV/0!</v>
      </c>
      <c r="E97" s="41"/>
      <c r="F97" s="60">
        <f t="shared" si="8"/>
        <v>0</v>
      </c>
      <c r="G97" s="33"/>
      <c r="H97" s="41"/>
      <c r="I97" s="20">
        <f t="shared" si="7"/>
        <v>0</v>
      </c>
      <c r="J97" s="51" t="e">
        <f t="shared" si="3"/>
        <v>#DIV/0!</v>
      </c>
      <c r="K97" s="18" t="e">
        <f t="shared" si="4"/>
        <v>#DIV/0!</v>
      </c>
      <c r="L97" s="20" t="e">
        <f t="shared" si="5"/>
        <v>#DIV/0!</v>
      </c>
    </row>
    <row r="98" spans="1:12" s="2" customFormat="1" ht="15.75" hidden="1">
      <c r="A98" s="57" t="s">
        <v>57</v>
      </c>
      <c r="B98" s="51"/>
      <c r="C98" s="33"/>
      <c r="D98" s="18" t="e">
        <f t="shared" si="6"/>
        <v>#DIV/0!</v>
      </c>
      <c r="E98" s="41"/>
      <c r="F98" s="60">
        <f t="shared" si="8"/>
        <v>0</v>
      </c>
      <c r="G98" s="33"/>
      <c r="H98" s="41"/>
      <c r="I98" s="20">
        <f t="shared" si="7"/>
        <v>0</v>
      </c>
      <c r="J98" s="51" t="e">
        <f t="shared" si="3"/>
        <v>#DIV/0!</v>
      </c>
      <c r="K98" s="18" t="e">
        <f t="shared" si="4"/>
        <v>#DIV/0!</v>
      </c>
      <c r="L98" s="20" t="e">
        <f t="shared" si="5"/>
        <v>#DIV/0!</v>
      </c>
    </row>
    <row r="99" spans="1:12" s="2" customFormat="1" ht="15.75" hidden="1">
      <c r="A99" s="57" t="s">
        <v>89</v>
      </c>
      <c r="B99" s="51"/>
      <c r="C99" s="33"/>
      <c r="D99" s="18" t="e">
        <f t="shared" si="6"/>
        <v>#DIV/0!</v>
      </c>
      <c r="E99" s="41"/>
      <c r="F99" s="60">
        <f t="shared" si="8"/>
        <v>0</v>
      </c>
      <c r="G99" s="33"/>
      <c r="H99" s="41"/>
      <c r="I99" s="20">
        <f t="shared" si="7"/>
        <v>0</v>
      </c>
      <c r="J99" s="51" t="e">
        <f t="shared" si="3"/>
        <v>#DIV/0!</v>
      </c>
      <c r="K99" s="18" t="e">
        <f t="shared" si="4"/>
        <v>#DIV/0!</v>
      </c>
      <c r="L99" s="20" t="e">
        <f t="shared" si="5"/>
        <v>#DIV/0!</v>
      </c>
    </row>
    <row r="100" spans="1:12" s="2" customFormat="1" ht="15.75" hidden="1">
      <c r="A100" s="57" t="s">
        <v>58</v>
      </c>
      <c r="B100" s="51"/>
      <c r="C100" s="33"/>
      <c r="D100" s="18" t="e">
        <f t="shared" si="6"/>
        <v>#DIV/0!</v>
      </c>
      <c r="E100" s="41"/>
      <c r="F100" s="60">
        <f t="shared" si="8"/>
        <v>0</v>
      </c>
      <c r="G100" s="33"/>
      <c r="H100" s="41"/>
      <c r="I100" s="20">
        <f t="shared" si="7"/>
        <v>0</v>
      </c>
      <c r="J100" s="51" t="e">
        <f t="shared" si="3"/>
        <v>#DIV/0!</v>
      </c>
      <c r="K100" s="18" t="e">
        <f t="shared" si="4"/>
        <v>#DIV/0!</v>
      </c>
      <c r="L100" s="20" t="e">
        <f t="shared" si="5"/>
        <v>#DIV/0!</v>
      </c>
    </row>
    <row r="101" spans="1:12" s="2" customFormat="1" ht="15.75" hidden="1">
      <c r="A101" s="57" t="s">
        <v>59</v>
      </c>
      <c r="B101" s="51"/>
      <c r="C101" s="33"/>
      <c r="D101" s="18" t="e">
        <f t="shared" si="6"/>
        <v>#DIV/0!</v>
      </c>
      <c r="E101" s="41"/>
      <c r="F101" s="60">
        <f t="shared" si="8"/>
        <v>0</v>
      </c>
      <c r="G101" s="33"/>
      <c r="H101" s="41"/>
      <c r="I101" s="20">
        <f t="shared" si="7"/>
        <v>0</v>
      </c>
      <c r="J101" s="51" t="e">
        <f t="shared" si="3"/>
        <v>#DIV/0!</v>
      </c>
      <c r="K101" s="18" t="e">
        <f t="shared" si="4"/>
        <v>#DIV/0!</v>
      </c>
      <c r="L101" s="20" t="e">
        <f t="shared" si="5"/>
        <v>#DIV/0!</v>
      </c>
    </row>
    <row r="102" spans="1:12" s="2" customFormat="1" ht="15.75" hidden="1">
      <c r="A102" s="57" t="s">
        <v>90</v>
      </c>
      <c r="B102" s="51"/>
      <c r="C102" s="33"/>
      <c r="D102" s="18" t="e">
        <f t="shared" si="6"/>
        <v>#DIV/0!</v>
      </c>
      <c r="E102" s="41"/>
      <c r="F102" s="60">
        <f t="shared" si="8"/>
        <v>0</v>
      </c>
      <c r="G102" s="33"/>
      <c r="H102" s="41"/>
      <c r="I102" s="20">
        <f t="shared" si="7"/>
        <v>0</v>
      </c>
      <c r="J102" s="51" t="e">
        <f>G102/C102*10</f>
        <v>#DIV/0!</v>
      </c>
      <c r="K102" s="18" t="e">
        <f>H102/E102*10</f>
        <v>#DIV/0!</v>
      </c>
      <c r="L102" s="20" t="e">
        <f>J102-K102</f>
        <v>#DIV/0!</v>
      </c>
    </row>
    <row r="103" spans="1:12" s="2" customFormat="1" ht="15.75" hidden="1">
      <c r="A103" s="58" t="s">
        <v>91</v>
      </c>
      <c r="B103" s="51"/>
      <c r="C103" s="42"/>
      <c r="D103" s="43" t="e">
        <f t="shared" si="6"/>
        <v>#DIV/0!</v>
      </c>
      <c r="E103" s="44"/>
      <c r="F103" s="61">
        <f t="shared" si="8"/>
        <v>0</v>
      </c>
      <c r="G103" s="42"/>
      <c r="H103" s="44"/>
      <c r="I103" s="45">
        <f t="shared" si="7"/>
        <v>0</v>
      </c>
      <c r="J103" s="64" t="e">
        <f>G103/C103*10</f>
        <v>#DIV/0!</v>
      </c>
      <c r="K103" s="43" t="e">
        <f>H103/E103*10</f>
        <v>#DIV/0!</v>
      </c>
      <c r="L103" s="45" t="e">
        <f>J103-K103</f>
        <v>#DIV/0!</v>
      </c>
    </row>
    <row r="105" spans="1:7" s="5" customFormat="1" ht="15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/>
      <c r="G108" s="2"/>
    </row>
    <row r="109" spans="1:7" s="5" customFormat="1" ht="15">
      <c r="A109" s="4"/>
      <c r="B109" s="4"/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5" customFormat="1" ht="15">
      <c r="A115" s="4"/>
      <c r="B115" s="4"/>
      <c r="G115" s="2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7" s="7" customFormat="1" ht="15">
      <c r="A144" s="4"/>
      <c r="B144" s="4"/>
      <c r="G144" s="8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104"/>
      <c r="C149" s="104"/>
      <c r="D149" s="104"/>
    </row>
    <row r="150" spans="1:2" s="8" customFormat="1" ht="15.75">
      <c r="A150" s="23"/>
      <c r="B150" s="6"/>
    </row>
    <row r="151" spans="1:4" s="8" customFormat="1" ht="15">
      <c r="A151" s="6"/>
      <c r="B151" s="104"/>
      <c r="C151" s="104"/>
      <c r="D151" s="104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4"/>
      <c r="B192" s="24"/>
    </row>
    <row r="193" spans="1:2" s="10" customFormat="1" ht="15">
      <c r="A193" s="24"/>
      <c r="B193" s="24"/>
    </row>
    <row r="194" spans="1:2" s="10" customFormat="1" ht="15">
      <c r="A194" s="24"/>
      <c r="B194" s="24"/>
    </row>
    <row r="195" spans="1:2" s="10" customFormat="1" ht="15">
      <c r="A195" s="24"/>
      <c r="B195" s="24"/>
    </row>
    <row r="196" spans="1:2" s="10" customFormat="1" ht="15">
      <c r="A196" s="24"/>
      <c r="B196" s="24"/>
    </row>
    <row r="197" spans="1:2" s="10" customFormat="1" ht="15">
      <c r="A197" s="24"/>
      <c r="B197" s="24"/>
    </row>
    <row r="198" spans="1:2" s="10" customFormat="1" ht="15">
      <c r="A198" s="24"/>
      <c r="B198" s="24"/>
    </row>
    <row r="199" spans="1:2" s="10" customFormat="1" ht="15">
      <c r="A199" s="24"/>
      <c r="B199" s="24"/>
    </row>
    <row r="200" spans="1:2" s="10" customFormat="1" ht="15">
      <c r="A200" s="24"/>
      <c r="B200" s="24"/>
    </row>
    <row r="201" spans="1:2" s="10" customFormat="1" ht="15">
      <c r="A201" s="24"/>
      <c r="B201" s="24"/>
    </row>
    <row r="202" spans="1:2" s="10" customFormat="1" ht="15">
      <c r="A202" s="24"/>
      <c r="B202" s="24"/>
    </row>
    <row r="203" spans="1:2" s="10" customFormat="1" ht="15">
      <c r="A203" s="24"/>
      <c r="B203" s="24"/>
    </row>
    <row r="204" spans="1:2" s="10" customFormat="1" ht="15">
      <c r="A204" s="24"/>
      <c r="B204" s="24"/>
    </row>
    <row r="205" spans="1:2" s="10" customFormat="1" ht="15">
      <c r="A205" s="24"/>
      <c r="B205" s="24"/>
    </row>
    <row r="206" spans="1:2" s="10" customFormat="1" ht="15">
      <c r="A206" s="24"/>
      <c r="B206" s="24"/>
    </row>
    <row r="207" spans="1:2" s="10" customFormat="1" ht="15">
      <c r="A207" s="24"/>
      <c r="B207" s="24"/>
    </row>
    <row r="208" spans="1:2" s="10" customFormat="1" ht="15">
      <c r="A208" s="24"/>
      <c r="B208" s="24"/>
    </row>
    <row r="209" spans="1:2" s="10" customFormat="1" ht="15">
      <c r="A209" s="24"/>
      <c r="B209" s="24"/>
    </row>
    <row r="210" spans="1:2" s="10" customFormat="1" ht="15">
      <c r="A210" s="24"/>
      <c r="B210" s="24"/>
    </row>
    <row r="211" spans="1:2" s="10" customFormat="1" ht="15">
      <c r="A211" s="24"/>
      <c r="B211" s="24"/>
    </row>
    <row r="212" spans="1:2" s="10" customFormat="1" ht="15">
      <c r="A212" s="24"/>
      <c r="B212" s="24"/>
    </row>
    <row r="213" spans="1:2" s="10" customFormat="1" ht="15">
      <c r="A213" s="24"/>
      <c r="B213" s="24"/>
    </row>
    <row r="214" spans="1:2" s="10" customFormat="1" ht="15">
      <c r="A214" s="24"/>
      <c r="B214" s="24"/>
    </row>
    <row r="215" spans="1:2" s="10" customFormat="1" ht="15">
      <c r="A215" s="24"/>
      <c r="B215" s="24"/>
    </row>
    <row r="216" spans="1:2" s="10" customFormat="1" ht="15">
      <c r="A216" s="24"/>
      <c r="B216" s="24"/>
    </row>
    <row r="217" spans="1:2" s="10" customFormat="1" ht="15">
      <c r="A217" s="24"/>
      <c r="B217" s="24"/>
    </row>
    <row r="218" spans="1:2" s="10" customFormat="1" ht="15">
      <c r="A218" s="24"/>
      <c r="B218" s="24"/>
    </row>
    <row r="219" spans="1:2" s="10" customFormat="1" ht="15">
      <c r="A219" s="24"/>
      <c r="B219" s="24"/>
    </row>
    <row r="220" spans="1:2" s="10" customFormat="1" ht="15">
      <c r="A220" s="24"/>
      <c r="B220" s="24"/>
    </row>
    <row r="221" spans="1:2" s="10" customFormat="1" ht="15">
      <c r="A221" s="24"/>
      <c r="B221" s="24"/>
    </row>
    <row r="222" spans="1:2" s="10" customFormat="1" ht="15">
      <c r="A222" s="24"/>
      <c r="B222" s="24"/>
    </row>
    <row r="223" spans="1:2" s="10" customFormat="1" ht="15">
      <c r="A223" s="24"/>
      <c r="B223" s="24"/>
    </row>
    <row r="224" spans="1:2" s="10" customFormat="1" ht="15">
      <c r="A224" s="24"/>
      <c r="B224" s="24"/>
    </row>
    <row r="225" spans="1:2" s="10" customFormat="1" ht="15">
      <c r="A225" s="24"/>
      <c r="B225" s="24"/>
    </row>
    <row r="226" spans="1:2" s="10" customFormat="1" ht="15">
      <c r="A226" s="24"/>
      <c r="B226" s="24"/>
    </row>
    <row r="227" spans="1:2" s="10" customFormat="1" ht="15">
      <c r="A227" s="24"/>
      <c r="B227" s="24"/>
    </row>
    <row r="228" spans="1:2" s="10" customFormat="1" ht="0.75" customHeight="1">
      <c r="A228" s="24"/>
      <c r="B228" s="24"/>
    </row>
    <row r="229" spans="1:2" s="10" customFormat="1" ht="15">
      <c r="A229" s="24"/>
      <c r="B229" s="24"/>
    </row>
    <row r="230" spans="1:2" s="10" customFormat="1" ht="15">
      <c r="A230" s="24"/>
      <c r="B230" s="24"/>
    </row>
    <row r="231" spans="1:2" s="10" customFormat="1" ht="15">
      <c r="A231" s="24"/>
      <c r="B231" s="24"/>
    </row>
    <row r="232" spans="1:2" s="10" customFormat="1" ht="15">
      <c r="A232" s="24"/>
      <c r="B232" s="24"/>
    </row>
    <row r="233" spans="1:2" s="10" customFormat="1" ht="15">
      <c r="A233" s="24"/>
      <c r="B233" s="24"/>
    </row>
    <row r="234" spans="1:2" s="10" customFormat="1" ht="15">
      <c r="A234" s="24"/>
      <c r="B234" s="24"/>
    </row>
    <row r="235" spans="1:2" s="10" customFormat="1" ht="15">
      <c r="A235" s="24"/>
      <c r="B235" s="24"/>
    </row>
    <row r="236" spans="1:2" s="10" customFormat="1" ht="15">
      <c r="A236" s="24"/>
      <c r="B236" s="24"/>
    </row>
    <row r="237" spans="1:2" s="10" customFormat="1" ht="15">
      <c r="A237" s="24"/>
      <c r="B237" s="24"/>
    </row>
    <row r="238" spans="1:2" s="10" customFormat="1" ht="15">
      <c r="A238" s="24"/>
      <c r="B238" s="24"/>
    </row>
    <row r="239" spans="1:2" s="10" customFormat="1" ht="15">
      <c r="A239" s="24"/>
      <c r="B239" s="24"/>
    </row>
    <row r="240" spans="1:2" s="10" customFormat="1" ht="15">
      <c r="A240" s="24"/>
      <c r="B240" s="24"/>
    </row>
    <row r="241" spans="1:2" s="10" customFormat="1" ht="15">
      <c r="A241" s="24"/>
      <c r="B241" s="24"/>
    </row>
    <row r="242" spans="1:2" s="10" customFormat="1" ht="15">
      <c r="A242" s="24"/>
      <c r="B242" s="24"/>
    </row>
    <row r="243" spans="1:2" s="10" customFormat="1" ht="15">
      <c r="A243" s="24"/>
      <c r="B243" s="24"/>
    </row>
    <row r="244" spans="1:2" s="10" customFormat="1" ht="15">
      <c r="A244" s="24"/>
      <c r="B244" s="24"/>
    </row>
    <row r="245" spans="1:2" s="10" customFormat="1" ht="15">
      <c r="A245" s="24"/>
      <c r="B245" s="24"/>
    </row>
    <row r="246" spans="1:2" s="10" customFormat="1" ht="15">
      <c r="A246" s="24"/>
      <c r="B246" s="24"/>
    </row>
    <row r="247" spans="1:2" s="10" customFormat="1" ht="15">
      <c r="A247" s="24"/>
      <c r="B247" s="24"/>
    </row>
    <row r="248" spans="1:2" s="10" customFormat="1" ht="15">
      <c r="A248" s="24"/>
      <c r="B248" s="24"/>
    </row>
    <row r="249" spans="1:2" s="10" customFormat="1" ht="15">
      <c r="A249" s="24"/>
      <c r="B249" s="24"/>
    </row>
    <row r="250" spans="1:2" s="10" customFormat="1" ht="15">
      <c r="A250" s="24"/>
      <c r="B250" s="24"/>
    </row>
    <row r="251" spans="1:2" s="10" customFormat="1" ht="15">
      <c r="A251" s="24"/>
      <c r="B251" s="24"/>
    </row>
    <row r="252" spans="1:2" s="10" customFormat="1" ht="15">
      <c r="A252" s="24"/>
      <c r="B252" s="24"/>
    </row>
    <row r="253" spans="1:2" s="10" customFormat="1" ht="15">
      <c r="A253" s="24"/>
      <c r="B253" s="24"/>
    </row>
    <row r="254" spans="1:2" s="10" customFormat="1" ht="15">
      <c r="A254" s="24"/>
      <c r="B254" s="24"/>
    </row>
    <row r="255" spans="1:2" s="10" customFormat="1" ht="15">
      <c r="A255" s="24"/>
      <c r="B255" s="24"/>
    </row>
    <row r="256" spans="1:2" s="10" customFormat="1" ht="15">
      <c r="A256" s="24"/>
      <c r="B256" s="24"/>
    </row>
    <row r="257" spans="1:2" s="10" customFormat="1" ht="15">
      <c r="A257" s="24"/>
      <c r="B257" s="24"/>
    </row>
    <row r="258" spans="1:2" s="10" customFormat="1" ht="15">
      <c r="A258" s="24"/>
      <c r="B258" s="24"/>
    </row>
    <row r="259" spans="1:2" s="10" customFormat="1" ht="15">
      <c r="A259" s="24"/>
      <c r="B259" s="24"/>
    </row>
    <row r="260" spans="1:2" s="10" customFormat="1" ht="15">
      <c r="A260" s="24"/>
      <c r="B260" s="24"/>
    </row>
    <row r="261" spans="1:2" s="10" customFormat="1" ht="15">
      <c r="A261" s="24"/>
      <c r="B261" s="24"/>
    </row>
    <row r="262" spans="1:2" s="10" customFormat="1" ht="15">
      <c r="A262" s="24"/>
      <c r="B262" s="24"/>
    </row>
    <row r="263" spans="1:2" s="10" customFormat="1" ht="15">
      <c r="A263" s="24"/>
      <c r="B263" s="24"/>
    </row>
    <row r="264" spans="1:2" s="10" customFormat="1" ht="15">
      <c r="A264" s="24"/>
      <c r="B264" s="24"/>
    </row>
    <row r="265" spans="1:2" s="10" customFormat="1" ht="15">
      <c r="A265" s="24"/>
      <c r="B265" s="24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7">
    <mergeCell ref="B151:D151"/>
    <mergeCell ref="A1:L1"/>
    <mergeCell ref="A4:A5"/>
    <mergeCell ref="B4:B5"/>
    <mergeCell ref="C4:F4"/>
    <mergeCell ref="G4:I4"/>
    <mergeCell ref="B149:D149"/>
  </mergeCells>
  <conditionalFormatting sqref="F54:F103">
    <cfRule type="cellIs" priority="1" dxfId="4" operator="greaterThan" stopIfTrue="1">
      <formula>0</formula>
    </cfRule>
    <cfRule type="cellIs" priority="2" dxfId="5" operator="lessThan" stopIfTrue="1">
      <formula>0</formula>
    </cfRule>
  </conditionalFormatting>
  <printOptions horizontalCentered="1"/>
  <pageMargins left="0.1968503937007874" right="0.1968503937007874" top="0.5905511811023623" bottom="0" header="0.2755905511811024" footer="0.27559055118110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Россинская Ольга Владимировна</cp:lastModifiedBy>
  <cp:lastPrinted>2017-07-07T08:13:04Z</cp:lastPrinted>
  <dcterms:created xsi:type="dcterms:W3CDTF">2001-07-31T10:01:43Z</dcterms:created>
  <dcterms:modified xsi:type="dcterms:W3CDTF">2017-07-07T13:45:27Z</dcterms:modified>
  <cp:category/>
  <cp:version/>
  <cp:contentType/>
  <cp:contentStatus/>
</cp:coreProperties>
</file>